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00" windowHeight="15280" tabRatio="600" firstSheet="6" activeTab="6"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7"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t>
        </is>
      </c>
      <c r="AF151" s="997" t="n"/>
      <c r="AG151" s="997" t="n"/>
      <c r="AH151" s="996" t="inlineStr">
        <is>
          <t>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t>
        </is>
      </c>
      <c r="AF158" s="997" t="n"/>
      <c r="AG158" s="997" t="n"/>
      <c r="AH158" s="996" t="inlineStr">
        <is>
          <t>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t>
        </is>
      </c>
      <c r="AF167" s="997" t="n"/>
      <c r="AG167" s="997" t="n"/>
      <c r="AH167" s="996" t="inlineStr">
        <is>
          <t>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t>
        </is>
      </c>
      <c r="AF168" s="997" t="n"/>
      <c r="AG168" s="997" t="n"/>
      <c r="AH168" s="996" t="inlineStr">
        <is>
          <t>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t>
        </is>
      </c>
      <c r="AF171" s="997" t="n"/>
      <c r="AG171" s="997" t="n"/>
      <c r="AH171" s="996" t="inlineStr">
        <is>
          <t>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t>
        </is>
      </c>
      <c r="AF173" s="997" t="n"/>
      <c r="AG173" s="997" t="n"/>
      <c r="AH173" s="996" t="inlineStr">
        <is>
          <t>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t>
        </is>
      </c>
      <c r="AF175" s="997" t="n"/>
      <c r="AG175" s="997" t="n"/>
      <c r="AH175" s="996" t="inlineStr">
        <is>
          <t>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t>
        </is>
      </c>
      <c r="AF176" s="997" t="n"/>
      <c r="AG176" s="997" t="n"/>
      <c r="AH176" s="996" t="inlineStr">
        <is>
          <t>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t>
        </is>
      </c>
      <c r="AF177" s="997" t="n"/>
      <c r="AG177" s="997" t="n"/>
      <c r="AH177" s="996" t="inlineStr">
        <is>
          <t>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t>
        </is>
      </c>
      <c r="AF182" s="997" t="n"/>
      <c r="AG182" s="997" t="n"/>
      <c r="AH182" s="996" t="inlineStr">
        <is>
          <t>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t>
        </is>
      </c>
      <c r="AF185" s="997" t="n"/>
      <c r="AG185" s="997" t="n"/>
      <c r="AH185" s="996" t="inlineStr">
        <is>
          <t>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t>
        </is>
      </c>
      <c r="AF189" s="997" t="n"/>
      <c r="AG189" s="997" t="n"/>
      <c r="AH189" s="996" t="inlineStr">
        <is>
          <t>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t>
        </is>
      </c>
      <c r="AF190" s="997" t="n"/>
      <c r="AG190" s="997" t="n"/>
      <c r="AH190" s="996" t="inlineStr">
        <is>
          <t>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t>
        </is>
      </c>
      <c r="AF194" s="997" t="n"/>
      <c r="AG194" s="997" t="n"/>
      <c r="AH194" s="996" t="inlineStr">
        <is>
          <t>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t>
        </is>
      </c>
      <c r="AF195" s="997" t="n"/>
      <c r="AG195" s="997" t="n"/>
      <c r="AH195" s="996" t="inlineStr">
        <is>
          <t>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t>
        </is>
      </c>
      <c r="AF196" s="993" t="n"/>
      <c r="AG196" s="993" t="n"/>
      <c r="AH196" s="1028" t="inlineStr">
        <is>
          <t>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t>
        </is>
      </c>
      <c r="AF197" s="997" t="n"/>
      <c r="AG197" s="997" t="n"/>
      <c r="AH197" s="996" t="inlineStr">
        <is>
          <t>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t>
        </is>
      </c>
      <c r="AF198" s="997" t="n"/>
      <c r="AG198" s="997" t="n"/>
      <c r="AH198" s="996" t="inlineStr">
        <is>
          <t>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t>
        </is>
      </c>
      <c r="AF199" s="997" t="n"/>
      <c r="AG199" s="997" t="n"/>
      <c r="AH199" s="996" t="inlineStr">
        <is>
          <t>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t>
        </is>
      </c>
      <c r="AF200" s="997" t="n"/>
      <c r="AG200" s="997" t="n"/>
      <c r="AH200" s="996" t="inlineStr">
        <is>
          <t>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t>
        </is>
      </c>
      <c r="AF201" s="993" t="n"/>
      <c r="AG201" s="993" t="n"/>
      <c r="AH201" s="1028" t="inlineStr">
        <is>
          <t>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abSelected="1"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n">
        <v>1</v>
      </c>
      <c r="F6" s="1453" t="n"/>
      <c r="G6" s="1454" t="n"/>
      <c r="H6" s="1454" t="n"/>
      <c r="I6" s="1454" t="n"/>
      <c r="J6" s="1454" t="n"/>
      <c r="K6" s="1454" t="n"/>
      <c r="L6" s="1454" t="n"/>
      <c r="M6" s="1454" t="n"/>
    </row>
    <row r="7">
      <c r="A7" t="inlineStr">
        <is>
          <t>1 à 5</t>
        </is>
      </c>
      <c r="B7">
        <f>IF(Test_Bible!B21&lt;&gt;"","O","N")</f>
        <v/>
      </c>
      <c r="C7">
        <f>BIBLE!E23</f>
        <v/>
      </c>
      <c r="D7" s="2469" t="n">
        <v>1</v>
      </c>
      <c r="F7" s="1453" t="n"/>
      <c r="G7" s="1454" t="n"/>
      <c r="H7" s="1454" t="n"/>
      <c r="I7" s="1454" t="n"/>
      <c r="J7" s="1454" t="n"/>
      <c r="K7" s="1454" t="n"/>
      <c r="L7" s="1454" t="n"/>
      <c r="M7" s="1454" t="n"/>
    </row>
    <row r="8">
      <c r="A8" t="inlineStr">
        <is>
          <t>1 à 5</t>
        </is>
      </c>
      <c r="B8">
        <f>IF(Test_Bible!B27&lt;&gt;"","O","N")</f>
        <v/>
      </c>
      <c r="C8">
        <f>BIBLE!E24</f>
        <v/>
      </c>
      <c r="D8" s="2469" t="n">
        <v>2</v>
      </c>
      <c r="F8" s="1453" t="n"/>
      <c r="G8" s="1454" t="n"/>
      <c r="H8" s="1454" t="n"/>
      <c r="I8" s="1454" t="n"/>
      <c r="J8" s="1454" t="n"/>
      <c r="K8" s="1454" t="n"/>
      <c r="L8" s="1454" t="n"/>
      <c r="M8" s="1454" t="n"/>
    </row>
    <row r="9">
      <c r="A9" t="inlineStr">
        <is>
          <t>1 à 4</t>
        </is>
      </c>
      <c r="B9">
        <f>IF(Test_Bible!B34&lt;&gt;"","O","N")</f>
        <v/>
      </c>
      <c r="C9">
        <f>BIBLE!E25</f>
        <v/>
      </c>
      <c r="D9" s="2469" t="n">
        <v>2</v>
      </c>
      <c r="F9" s="1453" t="n"/>
      <c r="G9" s="1454" t="n"/>
      <c r="H9" s="1454" t="n"/>
      <c r="I9" s="1454" t="n"/>
      <c r="J9" s="1454" t="n"/>
      <c r="K9" s="1454" t="n"/>
      <c r="L9" s="1454" t="n"/>
      <c r="M9" s="1454" t="n"/>
    </row>
    <row r="10">
      <c r="A10" t="inlineStr">
        <is>
          <t>chiffre (âge)</t>
        </is>
      </c>
      <c r="B10">
        <f>IF(Test_Bible!B40&lt;&gt;"","O","N")</f>
        <v/>
      </c>
      <c r="C10">
        <f>BIBLE!E26</f>
        <v/>
      </c>
      <c r="D10" s="2469" t="n">
        <v>9</v>
      </c>
      <c r="F10" s="1453" t="n"/>
      <c r="G10" s="1454" t="n"/>
      <c r="H10" s="1454" t="n"/>
      <c r="I10" s="1454" t="n"/>
      <c r="J10" s="1454" t="n"/>
      <c r="K10" s="1454" t="n"/>
      <c r="L10" s="1454" t="n"/>
      <c r="M10" s="1454" t="n"/>
    </row>
    <row r="11">
      <c r="A11" t="inlineStr">
        <is>
          <t>1 à 3</t>
        </is>
      </c>
      <c r="B11">
        <f>IF(Test_Bible!B42&lt;&gt;"","O","N")</f>
        <v/>
      </c>
      <c r="C11">
        <f>BIBLE!E27</f>
        <v/>
      </c>
      <c r="D11" s="2469" t="n">
        <v>1</v>
      </c>
      <c r="F11" s="1453" t="n"/>
      <c r="G11" s="1454" t="n"/>
      <c r="H11" s="1454" t="n"/>
      <c r="I11" s="1454" t="n"/>
      <c r="J11" s="1454" t="n"/>
      <c r="K11" s="1454" t="n"/>
      <c r="L11" s="1454" t="n"/>
      <c r="M11" s="1454" t="n"/>
    </row>
    <row r="12">
      <c r="A12" t="inlineStr">
        <is>
          <t>1 à 3</t>
        </is>
      </c>
      <c r="B12">
        <f>IF(Test_Bible!B46&lt;&gt;"","O","N")</f>
        <v/>
      </c>
      <c r="C12">
        <f>BIBLE!E28</f>
        <v/>
      </c>
      <c r="D12" s="2469"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3"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3" ht="29" customHeight="1" s="2468">
      <c r="B423" s="2469" t="n"/>
      <c r="C423" s="2469" t="n"/>
      <c r="E423" s="2528" t="inlineStr">
        <is>
          <t>Échelle</t>
        </is>
      </c>
      <c r="O423" s="2469" t="n"/>
      <c r="P423" s="2469" t="n"/>
      <c r="Q423" s="2469" t="n"/>
      <c r="R423" s="2469" t="n"/>
      <c r="S423" s="2469" t="n"/>
      <c r="T423" s="2544" t="inlineStr">
        <is>
          <t>Interprétation</t>
        </is>
      </c>
      <c r="Y423" s="2544" t="n"/>
      <c r="Z423" s="2545"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4" t="n"/>
      <c r="U424" s="2544" t="n"/>
      <c r="V424" s="2544" t="n"/>
      <c r="W424" s="2544" t="n"/>
      <c r="X424" s="2544" t="n"/>
      <c r="Y424" s="2544" t="n"/>
      <c r="Z424" s="2545" t="n"/>
      <c r="AA424" s="1798" t="n">
        <v>0.25</v>
      </c>
      <c r="AB424" s="1798" t="n">
        <v>0.38</v>
      </c>
      <c r="AC424" s="1798">
        <f>1-AA424-AB424</f>
        <v/>
      </c>
      <c r="AD424" s="2545"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6"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6" t="inlineStr">
        <is>
          <t>name</t>
        </is>
      </c>
      <c r="H437" s="2536" t="inlineStr">
        <is>
          <t>min</t>
        </is>
      </c>
      <c r="I437" s="2536"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1" t="n"/>
      <c r="X438" s="2060" t="n"/>
      <c r="Y438" s="2541" t="n"/>
      <c r="Z438" s="2060" t="n"/>
      <c r="AA438" s="2060" t="n"/>
      <c r="AB438" s="2060" t="n"/>
      <c r="AC438" s="2541" t="n"/>
      <c r="AD438" s="2541" t="n"/>
      <c r="AE438" s="2541" t="n"/>
      <c r="AF438" s="2541" t="n"/>
    </row>
    <row r="439">
      <c r="C439" s="2536">
        <f>'Contexte | CSS'!H38</f>
        <v/>
      </c>
      <c r="F439" s="2469" t="n"/>
      <c r="G439" s="2469" t="inlineStr">
        <is>
          <t>Faible</t>
        </is>
      </c>
      <c r="H439" s="2469">
        <f>'Contexte | CSS'!$AK12</f>
        <v/>
      </c>
      <c r="I439" s="2469">
        <f>'Contexte | CSS'!$AL12</f>
        <v/>
      </c>
      <c r="N439" s="2469" t="n"/>
      <c r="O439" s="2469" t="n"/>
      <c r="P439" s="2469" t="n"/>
      <c r="Q439" s="2469" t="n"/>
      <c r="R439" s="2060" t="n"/>
      <c r="S439" s="2541" t="n"/>
      <c r="T439" s="2541"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7" t="n"/>
      <c r="U453" s="2537" t="n"/>
      <c r="V453" s="2537"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6"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6"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9">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35">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2">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1" t="n"/>
      <c r="AD522" s="2541" t="n"/>
      <c r="AE522" s="2541" t="n"/>
      <c r="AF522" s="2541" t="n"/>
    </row>
    <row r="523" ht="20" customHeight="1" s="2468">
      <c r="C523" s="2600" t="inlineStr">
        <is>
          <t>Résultat</t>
        </is>
      </c>
      <c r="D523" s="57" t="n"/>
      <c r="E523" s="3" t="n"/>
      <c r="F523" s="3" t="n"/>
      <c r="G523" s="3" t="n"/>
      <c r="H523" s="3" t="n"/>
      <c r="J523" s="2" t="n"/>
      <c r="K523" s="1743" t="n"/>
      <c r="R523" s="2060" t="n"/>
      <c r="S523" s="2541" t="n"/>
      <c r="T523" s="2541"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6" t="inlineStr">
        <is>
          <t>name</t>
        </is>
      </c>
      <c r="G524" s="2536" t="inlineStr">
        <is>
          <t>min</t>
        </is>
      </c>
      <c r="H524" s="2536"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40"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6">
        <f>'Contribution NC'!C10</f>
        <v/>
      </c>
      <c r="K549" s="2592" t="n"/>
    </row>
    <row r="550" ht="28" customHeight="1" s="2468">
      <c r="G550" s="1680" t="n"/>
    </row>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4"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8"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7"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1" t="inlineStr">
        <is>
          <t>Si la résultat est S.O. ne pas schématiser le symptôme</t>
        </is>
      </c>
    </row>
    <row r="640" ht="30" customHeight="1" s="2468">
      <c r="D640" s="2271" t="inlineStr">
        <is>
          <t xml:space="preserve">À propos : </t>
        </is>
      </c>
      <c r="E640" s="80">
        <f>'Santé et Attitude de l''enfant'!C6</f>
        <v/>
      </c>
      <c r="F640" s="2541" t="n"/>
      <c r="G640" s="2541" t="n"/>
      <c r="H640" s="2541" t="n"/>
      <c r="I640" s="2541" t="n"/>
      <c r="J640" s="2541" t="n"/>
      <c r="K640" s="2541" t="n"/>
      <c r="L640" s="2541" t="n"/>
    </row>
    <row r="641" ht="30" customHeight="1" s="2468">
      <c r="F641" s="2541" t="n"/>
      <c r="G641" s="2541" t="n"/>
      <c r="H641" s="2541" t="n"/>
      <c r="I641" s="2541" t="n"/>
      <c r="J641" s="2541" t="n"/>
      <c r="K641" s="2541" t="n"/>
      <c r="L641" s="2541"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82" ht="51" customHeight="1" s="2468">
      <c r="D682" s="2271" t="inlineStr">
        <is>
          <t xml:space="preserve">À propos : </t>
        </is>
      </c>
      <c r="E682" s="2548">
        <f>'Analyse Catégories_CEV'!C6</f>
        <v/>
      </c>
    </row>
    <row r="686">
      <c r="D686" s="2" t="n"/>
      <c r="F686" s="2469"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A475:A478"/>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1"/>
  <sheetViews>
    <sheetView showZeros="0" topLeftCell="A214" zoomScale="83" zoomScaleNormal="96" workbookViewId="0">
      <selection activeCell="C222" sqref="C222"/>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117" customHeight="1" s="2468">
      <c r="D6" s="2452" t="inlineStr">
        <is>
          <t>barometer</t>
        </is>
      </c>
      <c r="E6" s="291" t="inlineStr">
        <is>
          <t>barometer-1</t>
        </is>
      </c>
    </row>
    <row r="7" ht="22" customHeight="1" s="2468">
      <c r="E7" s="291">
        <f>B7</f>
        <v/>
      </c>
    </row>
    <row r="8" ht="75" customHeight="1" s="2468">
      <c r="A8" s="2309" t="inlineStr">
        <is>
          <t>À propos du baromètre</t>
        </is>
      </c>
      <c r="B8" s="826">
        <f>'Contexte | CSS'!D4</f>
        <v/>
      </c>
      <c r="C8" s="826" t="n"/>
      <c r="D8" s="2452" t="inlineStr">
        <is>
          <t>about-barometer</t>
        </is>
      </c>
      <c r="E8" s="291">
        <f>B8</f>
        <v/>
      </c>
    </row>
    <row r="9" ht="66" customHeight="1" s="2468">
      <c r="A9" s="826" t="inlineStr">
        <is>
          <t>Introduction ( ouverture toujours)</t>
        </is>
      </c>
      <c r="B9" s="826">
        <f>HLOOKUP(1,'Contexte | CSS'!S10:X41,3)</f>
        <v/>
      </c>
      <c r="C9" s="826" t="n"/>
      <c r="D9" s="2452" t="inlineStr">
        <is>
          <t>analysis</t>
        </is>
      </c>
      <c r="E9" s="291">
        <f>B9</f>
        <v/>
      </c>
    </row>
    <row r="10" ht="26" customHeight="1" s="2468">
      <c r="A10" s="68" t="inlineStr">
        <is>
          <t>Les constats : Ouverture que si indice modéré ou élevé seulement</t>
        </is>
      </c>
      <c r="B10" s="826" t="n"/>
      <c r="C10" s="826" t="n"/>
      <c r="E10" s="291">
        <f>B10</f>
        <v/>
      </c>
    </row>
    <row r="11" ht="16" customHeight="1" s="2468">
      <c r="A11" s="88" t="inlineStr">
        <is>
          <t>Thème 1</t>
        </is>
      </c>
      <c r="B11" s="2571">
        <f>IF('Contexte | CSS'!P20&lt;&gt;"",'Contexte | CSS'!P20,"")</f>
        <v/>
      </c>
      <c r="D11" s="2452" t="inlineStr">
        <is>
          <t>theme</t>
        </is>
      </c>
      <c r="E11" s="291">
        <f>B11</f>
        <v/>
      </c>
    </row>
    <row r="12" ht="27" customHeight="1" s="2468">
      <c r="A12" s="765" t="inlineStr">
        <is>
          <t>Thème 2</t>
        </is>
      </c>
      <c r="B12" s="2571">
        <f>IF('Contexte | CSS'!P26&lt;&gt;"",'Contexte | CSS'!P26,"")</f>
        <v/>
      </c>
      <c r="D12" s="2452" t="inlineStr">
        <is>
          <t>theme</t>
        </is>
      </c>
      <c r="E12" s="291">
        <f>B12</f>
        <v/>
      </c>
    </row>
    <row r="13" ht="32" customHeight="1" s="2468">
      <c r="A13" s="765" t="inlineStr">
        <is>
          <t>Thème 3</t>
        </is>
      </c>
      <c r="B13" s="2571">
        <f>IF('Contexte | CSS'!P32&lt;&gt;"",'Contexte | CSS'!P32,"")</f>
        <v/>
      </c>
      <c r="D13" s="2452" t="inlineStr">
        <is>
          <t>theme</t>
        </is>
      </c>
      <c r="E13" s="291">
        <f>B13</f>
        <v/>
      </c>
    </row>
    <row r="14" ht="86" customHeight="1" s="2468">
      <c r="A14" s="765" t="inlineStr">
        <is>
          <t>Thèmes 4  indépendants</t>
        </is>
      </c>
      <c r="B14" s="2592">
        <f>IF('Contexte | CSS'!P35&lt;&gt;"",'Contexte | CSS'!P35,"")</f>
        <v/>
      </c>
      <c r="C14" s="2592" t="n"/>
      <c r="D14" s="2452" t="inlineStr">
        <is>
          <t>theme</t>
        </is>
      </c>
      <c r="E14" s="291">
        <f>B14</f>
        <v/>
      </c>
    </row>
    <row r="15" ht="71" customHeight="1" s="2468">
      <c r="A15" s="765" t="inlineStr">
        <is>
          <t>Constat général ou conclusion, le cas échéant</t>
        </is>
      </c>
      <c r="B15" s="2592">
        <f>IF('Contexte | CSS'!P40&lt;&gt;"",'Contexte | CSS'!P40,"")</f>
        <v/>
      </c>
      <c r="C15" s="2592" t="n"/>
      <c r="D15" s="2452" t="inlineStr">
        <is>
          <t>theme</t>
        </is>
      </c>
      <c r="E15" s="291">
        <f>B15</f>
        <v/>
      </c>
    </row>
    <row r="16" ht="51" customHeight="1" s="2468">
      <c r="A16" s="36" t="inlineStr">
        <is>
          <t xml:space="preserve">À surveiller : </t>
        </is>
      </c>
      <c r="B16" s="2571">
        <f>'Contexte | CSS'!Y12</f>
        <v/>
      </c>
      <c r="D16" s="2452" t="inlineStr">
        <is>
          <t>flag_introduction</t>
        </is>
      </c>
      <c r="E16" s="291">
        <f>B16</f>
        <v/>
      </c>
    </row>
    <row r="17" ht="23" customHeight="1" s="2468">
      <c r="A17" s="36" t="n"/>
      <c r="B17" s="2571" t="inlineStr">
        <is>
          <t>Drapeaux jaunes 🟡</t>
        </is>
      </c>
      <c r="E17" s="291">
        <f>B17</f>
        <v/>
      </c>
    </row>
    <row r="18" ht="23" customHeight="1" s="2468">
      <c r="A18" s="45" t="inlineStr">
        <is>
          <t>Section s'ouvre que s'il y a du contenu</t>
        </is>
      </c>
      <c r="B18" s="2419" t="n"/>
      <c r="C18" s="2419" t="n"/>
      <c r="E18" s="291">
        <f>B18</f>
        <v/>
      </c>
    </row>
    <row r="19" ht="120" customHeight="1" s="2468">
      <c r="A19" s="274" t="inlineStr">
        <is>
          <t>Thème 1 en premier</t>
        </is>
      </c>
      <c r="B19" s="2571">
        <f>IF('Contexte | CSS'!Q20&lt;&gt;"",'Contexte | CSS'!Q20,"")</f>
        <v/>
      </c>
      <c r="D19" s="2453" t="inlineStr">
        <is>
          <t>yellow_flag</t>
        </is>
      </c>
      <c r="E19" s="291">
        <f>B19</f>
        <v/>
      </c>
    </row>
    <row r="20" ht="17" customHeight="1" s="2468">
      <c r="A20" s="2380" t="inlineStr">
        <is>
          <t>Comportements du thème 1</t>
        </is>
      </c>
      <c r="B20" s="2571">
        <f>IF('Contexte | CSS'!Q13&lt;&gt;"",'Contexte | CSS'!Q13,"")</f>
        <v/>
      </c>
      <c r="D20" s="2453" t="inlineStr">
        <is>
          <t>yellow_flag</t>
        </is>
      </c>
      <c r="E20" s="291">
        <f>B20</f>
        <v/>
      </c>
    </row>
    <row r="21" ht="17" customHeight="1" s="2468">
      <c r="A21" s="2380" t="inlineStr">
        <is>
          <t>Comportements du thème 1</t>
        </is>
      </c>
      <c r="B21" s="2571">
        <f>IF('Contexte | CSS'!Q14&lt;&gt;"",'Contexte | CSS'!Q14,"")</f>
        <v/>
      </c>
      <c r="D21" s="2453" t="inlineStr">
        <is>
          <t>yellow_flag</t>
        </is>
      </c>
      <c r="E21" s="291">
        <f>B21</f>
        <v/>
      </c>
    </row>
    <row r="22" ht="17" customHeight="1" s="2468">
      <c r="A22" s="45" t="inlineStr">
        <is>
          <t>Comportements du thème 1</t>
        </is>
      </c>
      <c r="B22" s="2571">
        <f>IF('Contexte | CSS'!Q15&lt;&gt;"",'Contexte | CSS'!Q15,"")</f>
        <v/>
      </c>
      <c r="D22" s="2453" t="inlineStr">
        <is>
          <t>yellow_flag</t>
        </is>
      </c>
      <c r="E22" s="291">
        <f>B22</f>
        <v/>
      </c>
    </row>
    <row r="23" ht="17" customHeight="1" s="2468">
      <c r="A23" s="45" t="inlineStr">
        <is>
          <t>Comportements du thème 1</t>
        </is>
      </c>
      <c r="B23" s="2571">
        <f>IF('Contexte | CSS'!Q16&lt;&gt;"",'Contexte | CSS'!Q16,"")</f>
        <v/>
      </c>
      <c r="D23" s="2453" t="inlineStr">
        <is>
          <t>yellow_flag</t>
        </is>
      </c>
      <c r="E23" s="291">
        <f>B23</f>
        <v/>
      </c>
    </row>
    <row r="24" ht="17" customHeight="1" s="2468">
      <c r="A24" s="45" t="inlineStr">
        <is>
          <t>Comportements du thème 1</t>
        </is>
      </c>
      <c r="B24" s="2571">
        <f>IF('Contexte | CSS'!Q17&lt;&gt;"",'Contexte | CSS'!Q17,"")</f>
        <v/>
      </c>
      <c r="D24" s="2453" t="inlineStr">
        <is>
          <t>yellow_flag</t>
        </is>
      </c>
      <c r="E24" s="291">
        <f>B24</f>
        <v/>
      </c>
    </row>
    <row r="25" ht="34" customHeight="1" s="2468">
      <c r="A25" s="45" t="inlineStr">
        <is>
          <t>Comportements du thème 1</t>
        </is>
      </c>
      <c r="B25" s="2571">
        <f>IF('Contexte | CSS'!Q18&lt;&gt;"",'Contexte | CSS'!Q18,"")</f>
        <v/>
      </c>
      <c r="D25" s="2453" t="inlineStr">
        <is>
          <t>yellow_flag</t>
        </is>
      </c>
      <c r="E25" s="291">
        <f>B25</f>
        <v/>
      </c>
    </row>
    <row r="26" ht="17" customHeight="1" s="2468">
      <c r="A26" s="45" t="inlineStr">
        <is>
          <t>Comportements du thème 1</t>
        </is>
      </c>
      <c r="B26" s="2571">
        <f>IF('Contexte | CSS'!Q19&lt;&gt;"",'Contexte | CSS'!Q19,"")</f>
        <v/>
      </c>
      <c r="D26" s="2453" t="inlineStr">
        <is>
          <t>yellow_flag</t>
        </is>
      </c>
      <c r="E26" s="291">
        <f>B26</f>
        <v/>
      </c>
    </row>
    <row r="27" ht="17" customHeight="1" s="2468">
      <c r="A27" s="45" t="inlineStr">
        <is>
          <t>Thème 2</t>
        </is>
      </c>
      <c r="B27" s="2571">
        <f>IF('Contexte | CSS'!Q26&lt;&gt;"",'Contexte | CSS'!Q26,"")</f>
        <v/>
      </c>
      <c r="D27" s="2453" t="inlineStr">
        <is>
          <t>yellow_flag</t>
        </is>
      </c>
      <c r="E27" s="291">
        <f>B27</f>
        <v/>
      </c>
    </row>
    <row r="28" ht="17" customHeight="1" s="2468">
      <c r="A28" s="2380" t="inlineStr">
        <is>
          <t>Comportements du thème 2</t>
        </is>
      </c>
      <c r="B28" s="2571">
        <f>IF('Contexte | CSS'!Q21&lt;&gt;"",'Contexte | CSS'!Q21,"")</f>
        <v/>
      </c>
      <c r="D28" s="2453" t="inlineStr">
        <is>
          <t>yellow_flag</t>
        </is>
      </c>
      <c r="E28" s="291">
        <f>B28</f>
        <v/>
      </c>
    </row>
    <row r="29" ht="17" customHeight="1" s="2468">
      <c r="A29" s="2380" t="inlineStr">
        <is>
          <t>Comportements du thème 2</t>
        </is>
      </c>
      <c r="B29" s="2571">
        <f>IF('Contexte | CSS'!Q22&lt;&gt;"",'Contexte | CSS'!Q22,"")</f>
        <v/>
      </c>
      <c r="D29" s="2453" t="inlineStr">
        <is>
          <t>yellow_flag</t>
        </is>
      </c>
      <c r="E29" s="291">
        <f>B29</f>
        <v/>
      </c>
    </row>
    <row r="30" ht="17" customHeight="1" s="2468">
      <c r="A30" s="45" t="inlineStr">
        <is>
          <t>Comportements du thème 2</t>
        </is>
      </c>
      <c r="B30" s="2571">
        <f>IF('Contexte | CSS'!Q23&lt;&gt;"",'Contexte | CSS'!Q23,"")</f>
        <v/>
      </c>
      <c r="D30" s="2453" t="inlineStr">
        <is>
          <t>yellow_flag</t>
        </is>
      </c>
      <c r="E30" s="291">
        <f>B30</f>
        <v/>
      </c>
    </row>
    <row r="31" ht="17" customHeight="1" s="2468">
      <c r="A31" s="45" t="inlineStr">
        <is>
          <t>Comportements du thème 2</t>
        </is>
      </c>
      <c r="B31" s="2571">
        <f>IF('Contexte | CSS'!Q24&lt;&gt;"",'Contexte | CSS'!Q24,"")</f>
        <v/>
      </c>
      <c r="D31" s="2453" t="inlineStr">
        <is>
          <t>yellow_flag</t>
        </is>
      </c>
      <c r="E31" s="291">
        <f>B31</f>
        <v/>
      </c>
    </row>
    <row r="32" ht="17" customHeight="1" s="2468">
      <c r="A32" s="45" t="inlineStr">
        <is>
          <t>Comportements du thème 2</t>
        </is>
      </c>
      <c r="B32" s="2571">
        <f>IF('Contexte | CSS'!Q25&lt;&gt;"",'Contexte | CSS'!Q25,"")</f>
        <v/>
      </c>
      <c r="D32" s="2453" t="inlineStr">
        <is>
          <t>yellow_flag</t>
        </is>
      </c>
      <c r="E32" s="291">
        <f>B32</f>
        <v/>
      </c>
    </row>
    <row r="33" ht="17" customHeight="1" s="2468">
      <c r="A33" s="45" t="inlineStr">
        <is>
          <t>Thème 3</t>
        </is>
      </c>
      <c r="B33" s="2571">
        <f>IF('Contexte | CSS'!Q32&lt;&gt;"",'Contexte | CSS'!Q32,"")</f>
        <v/>
      </c>
      <c r="D33" s="2453" t="inlineStr">
        <is>
          <t>yellow_flag</t>
        </is>
      </c>
      <c r="E33" s="291">
        <f>B33</f>
        <v/>
      </c>
    </row>
    <row r="34" ht="17" customHeight="1" s="2468">
      <c r="A34" s="2375" t="inlineStr">
        <is>
          <t>Comportements du thème 3</t>
        </is>
      </c>
      <c r="B34" s="2571">
        <f>IF('Contexte | CSS'!Q28&lt;&gt;"",'Contexte | CSS'!Q28,"")</f>
        <v/>
      </c>
      <c r="D34" s="2453" t="inlineStr">
        <is>
          <t>yellow_flag</t>
        </is>
      </c>
      <c r="E34" s="291">
        <f>B34</f>
        <v/>
      </c>
    </row>
    <row r="35" ht="17" customHeight="1" s="2468">
      <c r="A35" s="45" t="inlineStr">
        <is>
          <t>Comportements du thème 3</t>
        </is>
      </c>
      <c r="B35" s="2571">
        <f>IF('Contexte | CSS'!Q29&lt;&gt;"",'Contexte | CSS'!Q29,"")</f>
        <v/>
      </c>
      <c r="D35" s="2453" t="inlineStr">
        <is>
          <t>yellow_flag</t>
        </is>
      </c>
      <c r="E35" s="291">
        <f>B35</f>
        <v/>
      </c>
    </row>
    <row r="36" ht="17" customHeight="1" s="2468">
      <c r="A36" s="45" t="inlineStr">
        <is>
          <t>Comportements du thème 3</t>
        </is>
      </c>
      <c r="B36" s="2571">
        <f>IF('Contexte | CSS'!Q30&lt;&gt;"",'Contexte | CSS'!Q30,"")</f>
        <v/>
      </c>
      <c r="D36" s="2453" t="inlineStr">
        <is>
          <t>yellow_flag</t>
        </is>
      </c>
      <c r="E36" s="291">
        <f>B36</f>
        <v/>
      </c>
    </row>
    <row r="37" ht="17" customHeight="1" s="2468">
      <c r="A37" s="45" t="inlineStr">
        <is>
          <t>Comportements du thème 3</t>
        </is>
      </c>
      <c r="B37" s="2571">
        <f>IF('Contexte | CSS'!Q31&lt;&gt;"",'Contexte | CSS'!Q31,"")</f>
        <v/>
      </c>
      <c r="D37" s="2453" t="inlineStr">
        <is>
          <t>yellow_flag</t>
        </is>
      </c>
      <c r="E37" s="291">
        <f>B37</f>
        <v/>
      </c>
    </row>
    <row r="38" ht="34" customHeight="1" s="2468">
      <c r="A38" s="2201" t="inlineStr">
        <is>
          <t>Thème indépendant 4</t>
        </is>
      </c>
      <c r="B38" s="2571">
        <f>IF('Contexte | CSS'!Q33&lt;&gt;"",'Contexte | CSS'!Q33,"")</f>
        <v/>
      </c>
      <c r="D38" s="2453" t="inlineStr">
        <is>
          <t>yellow_flag</t>
        </is>
      </c>
      <c r="E38" s="291">
        <f>B38</f>
        <v/>
      </c>
    </row>
    <row r="39" ht="17" customHeight="1" s="2468">
      <c r="A39" s="45" t="inlineStr">
        <is>
          <t>Thème indépendant 5</t>
        </is>
      </c>
      <c r="B39" s="2571">
        <f>IF('Contexte | CSS'!Q34&lt;&gt;"",'Contexte | CSS'!Q34,"")</f>
        <v/>
      </c>
      <c r="D39" s="2453" t="inlineStr">
        <is>
          <t>yellow_flag</t>
        </is>
      </c>
      <c r="E39" s="291">
        <f>B39</f>
        <v/>
      </c>
    </row>
    <row r="40" ht="24" customFormat="1" customHeight="1" s="36">
      <c r="A40" s="1222" t="inlineStr">
        <is>
          <t>Section s'ouvre que s'il y a du contenu</t>
        </is>
      </c>
      <c r="B40" s="2571" t="inlineStr">
        <is>
          <t>Drapeaux rouges 🔴</t>
        </is>
      </c>
      <c r="C40" s="2571" t="n"/>
      <c r="D40" s="2454" t="n"/>
      <c r="E40" s="291">
        <f>B40</f>
        <v/>
      </c>
    </row>
    <row r="41">
      <c r="A41" s="1222" t="n"/>
      <c r="B41" s="2419" t="n"/>
      <c r="C41" s="2419" t="n"/>
      <c r="E41" s="291">
        <f>B41</f>
        <v/>
      </c>
    </row>
    <row r="42" ht="17" customHeight="1" s="2468">
      <c r="A42" s="2376" t="inlineStr">
        <is>
          <t>Thème 1 en premier</t>
        </is>
      </c>
      <c r="B42" s="2571">
        <f>IF('Contexte | CSS'!R20&lt;&gt;"",'Contexte | CSS'!R20,"")</f>
        <v/>
      </c>
      <c r="D42" s="2453" t="inlineStr">
        <is>
          <t>red_flag</t>
        </is>
      </c>
      <c r="E42" s="291">
        <f>B42</f>
        <v/>
      </c>
    </row>
    <row r="43" ht="17" customHeight="1" s="2468">
      <c r="A43" s="2379" t="inlineStr">
        <is>
          <t>Comportements du thème 1</t>
        </is>
      </c>
      <c r="B43" s="2571">
        <f>IF('Contexte | CSS'!R13&lt;&gt;"",'Contexte | CSS'!R13,"")</f>
        <v/>
      </c>
      <c r="D43" s="2453" t="inlineStr">
        <is>
          <t>red_flag</t>
        </is>
      </c>
      <c r="E43" s="291">
        <f>B43</f>
        <v/>
      </c>
    </row>
    <row r="44" ht="17" customHeight="1" s="2468">
      <c r="A44" s="2379" t="inlineStr">
        <is>
          <t>Comportements du thème 1</t>
        </is>
      </c>
      <c r="B44" s="2571">
        <f>IF('Contexte | CSS'!R14&lt;&gt;"",'Contexte | CSS'!R14,"")</f>
        <v/>
      </c>
      <c r="D44" s="2453" t="inlineStr">
        <is>
          <t>red_flag</t>
        </is>
      </c>
      <c r="E44" s="291">
        <f>B44</f>
        <v/>
      </c>
    </row>
    <row r="45" ht="17" customHeight="1" s="2468">
      <c r="A45" s="2379" t="inlineStr">
        <is>
          <t>Comportements du thème 1</t>
        </is>
      </c>
      <c r="B45" s="2571">
        <f>IF('Contexte | CSS'!R15&lt;&gt;"",'Contexte | CSS'!R15,"")</f>
        <v/>
      </c>
      <c r="D45" s="2453" t="inlineStr">
        <is>
          <t>red_flag</t>
        </is>
      </c>
      <c r="E45" s="291">
        <f>B45</f>
        <v/>
      </c>
    </row>
    <row r="46" ht="17" customHeight="1" s="2468">
      <c r="A46" s="2379" t="inlineStr">
        <is>
          <t>Comportements du thème 1</t>
        </is>
      </c>
      <c r="B46" s="2571">
        <f>IF('Contexte | CSS'!R16&lt;&gt;"",'Contexte | CSS'!R16,"")</f>
        <v/>
      </c>
      <c r="D46" s="2453" t="inlineStr">
        <is>
          <t>red_flag</t>
        </is>
      </c>
      <c r="E46" s="291">
        <f>B46</f>
        <v/>
      </c>
    </row>
    <row r="47" ht="17" customHeight="1" s="2468">
      <c r="A47" s="2379" t="inlineStr">
        <is>
          <t>Comportements du thème 1</t>
        </is>
      </c>
      <c r="B47" s="2571">
        <f>IF('Contexte | CSS'!R17&lt;&gt;"",'Contexte | CSS'!R17,"")</f>
        <v/>
      </c>
      <c r="D47" s="2453" t="inlineStr">
        <is>
          <t>red_flag</t>
        </is>
      </c>
      <c r="E47" s="291">
        <f>B47</f>
        <v/>
      </c>
    </row>
    <row r="48" ht="17" customHeight="1" s="2468">
      <c r="A48" s="2379" t="inlineStr">
        <is>
          <t>Comportements du thème 1</t>
        </is>
      </c>
      <c r="B48" s="2571">
        <f>IF('Contexte | CSS'!R18&lt;&gt;"",'Contexte | CSS'!R18,"")</f>
        <v/>
      </c>
      <c r="D48" s="2453" t="inlineStr">
        <is>
          <t>red_flag</t>
        </is>
      </c>
      <c r="E48" s="291">
        <f>B48</f>
        <v/>
      </c>
    </row>
    <row r="49" ht="17" customHeight="1" s="2468">
      <c r="A49" s="2379" t="inlineStr">
        <is>
          <t>Comportements du thème 1</t>
        </is>
      </c>
      <c r="B49" s="2571">
        <f>IF('Contexte | CSS'!R19&lt;&gt;"",'Contexte | CSS'!R19,"")</f>
        <v/>
      </c>
      <c r="D49" s="2453" t="inlineStr">
        <is>
          <t>red_flag</t>
        </is>
      </c>
      <c r="E49" s="291">
        <f>B49</f>
        <v/>
      </c>
    </row>
    <row r="50" ht="17" customHeight="1" s="2468">
      <c r="A50" s="1222" t="inlineStr">
        <is>
          <t>Thème 2</t>
        </is>
      </c>
      <c r="B50" s="2571">
        <f>IF('Contexte | CSS'!R26&lt;&gt;"",'Contexte | CSS'!R26,"")</f>
        <v/>
      </c>
      <c r="D50" s="2453" t="inlineStr">
        <is>
          <t>red_flag</t>
        </is>
      </c>
      <c r="E50" s="291">
        <f>B50</f>
        <v/>
      </c>
    </row>
    <row r="51" ht="17" customHeight="1" s="2468">
      <c r="A51" s="2379" t="inlineStr">
        <is>
          <t>Comportements du thème 2</t>
        </is>
      </c>
      <c r="B51" s="2571">
        <f>IF('Contexte | CSS'!R21&lt;&gt;"",'Contexte | CSS'!R21,"")</f>
        <v/>
      </c>
      <c r="D51" s="2453" t="inlineStr">
        <is>
          <t>red_flag</t>
        </is>
      </c>
      <c r="E51" s="291">
        <f>B51</f>
        <v/>
      </c>
    </row>
    <row r="52" ht="17" customHeight="1" s="2468">
      <c r="A52" s="2379" t="inlineStr">
        <is>
          <t>Comportements du thème 2</t>
        </is>
      </c>
      <c r="B52" s="2571">
        <f>IF('Contexte | CSS'!R22&lt;&gt;"",'Contexte | CSS'!R22,"")</f>
        <v/>
      </c>
      <c r="D52" s="2453" t="inlineStr">
        <is>
          <t>red_flag</t>
        </is>
      </c>
      <c r="E52" s="291">
        <f>B52</f>
        <v/>
      </c>
    </row>
    <row r="53" ht="17" customHeight="1" s="2468">
      <c r="A53" s="2379" t="inlineStr">
        <is>
          <t>Comportements du thème 2</t>
        </is>
      </c>
      <c r="B53" s="2571">
        <f>IF('Contexte | CSS'!R23&lt;&gt;"",'Contexte | CSS'!R23,"")</f>
        <v/>
      </c>
      <c r="D53" s="2453" t="inlineStr">
        <is>
          <t>red_flag</t>
        </is>
      </c>
      <c r="E53" s="291">
        <f>B53</f>
        <v/>
      </c>
    </row>
    <row r="54" ht="17" customHeight="1" s="2468">
      <c r="A54" s="2379" t="inlineStr">
        <is>
          <t>Comportements du thème 2</t>
        </is>
      </c>
      <c r="B54" s="2571">
        <f>IF('Contexte | CSS'!R24&lt;&gt;"",'Contexte | CSS'!R24,"")</f>
        <v/>
      </c>
      <c r="D54" s="2453" t="inlineStr">
        <is>
          <t>red_flag</t>
        </is>
      </c>
      <c r="E54" s="291">
        <f>B54</f>
        <v/>
      </c>
    </row>
    <row r="55" ht="17" customHeight="1" s="2468">
      <c r="A55" s="2379" t="inlineStr">
        <is>
          <t>Comportements du thème 2</t>
        </is>
      </c>
      <c r="B55" s="2571">
        <f>IF('Contexte | CSS'!R25&lt;&gt;"",'Contexte | CSS'!R25,"")</f>
        <v/>
      </c>
      <c r="D55" s="2453" t="inlineStr">
        <is>
          <t>red_flag</t>
        </is>
      </c>
      <c r="E55" s="291">
        <f>B55</f>
        <v/>
      </c>
    </row>
    <row r="56" ht="17" customHeight="1" s="2468">
      <c r="A56" s="1222" t="inlineStr">
        <is>
          <t>Thème 3</t>
        </is>
      </c>
      <c r="B56" s="2571">
        <f>IF('Contexte | CSS'!R32&lt;&gt;"",'Contexte | CSS'!R32,"")</f>
        <v/>
      </c>
      <c r="D56" s="2453" t="inlineStr">
        <is>
          <t>red_flag</t>
        </is>
      </c>
      <c r="E56" s="291">
        <f>B56</f>
        <v/>
      </c>
    </row>
    <row r="57" ht="17" customHeight="1" s="2468">
      <c r="A57" s="2379" t="inlineStr">
        <is>
          <t>Comportements du thème 3</t>
        </is>
      </c>
      <c r="B57" s="2571">
        <f>IF('Contexte | CSS'!R28&lt;&gt;"",'Contexte | CSS'!R28,"")</f>
        <v/>
      </c>
      <c r="D57" s="2453" t="inlineStr">
        <is>
          <t>red_flag</t>
        </is>
      </c>
      <c r="E57" s="291">
        <f>B57</f>
        <v/>
      </c>
    </row>
    <row r="58" ht="17" customHeight="1" s="2468">
      <c r="A58" s="2379" t="inlineStr">
        <is>
          <t>Comportements du thème 3</t>
        </is>
      </c>
      <c r="B58" s="2571">
        <f>IF('Contexte | CSS'!R29&lt;&gt;"",'Contexte | CSS'!R29,"")</f>
        <v/>
      </c>
      <c r="D58" s="2453" t="inlineStr">
        <is>
          <t>red_flag</t>
        </is>
      </c>
      <c r="E58" s="291">
        <f>B58</f>
        <v/>
      </c>
    </row>
    <row r="59" ht="17" customHeight="1" s="2468">
      <c r="A59" s="2379" t="inlineStr">
        <is>
          <t>Comportements du thème 3</t>
        </is>
      </c>
      <c r="B59" s="2571">
        <f>IF('Contexte | CSS'!R30&lt;&gt;"",'Contexte | CSS'!R30,"")</f>
        <v/>
      </c>
      <c r="D59" s="2453" t="inlineStr">
        <is>
          <t>red_flag</t>
        </is>
      </c>
      <c r="E59" s="291">
        <f>B59</f>
        <v/>
      </c>
    </row>
    <row r="60" ht="17" customHeight="1" s="2468">
      <c r="A60" s="2379" t="inlineStr">
        <is>
          <t>Comportements du thème 3</t>
        </is>
      </c>
      <c r="B60" s="2571">
        <f>IF('Contexte | CSS'!R31&lt;&gt;"",'Contexte | CSS'!R31,"")</f>
        <v/>
      </c>
      <c r="D60" s="2453" t="inlineStr">
        <is>
          <t>red_flag</t>
        </is>
      </c>
      <c r="E60" s="291">
        <f>B60</f>
        <v/>
      </c>
    </row>
    <row r="61" ht="17" customHeight="1" s="2468">
      <c r="A61" s="2377" t="inlineStr">
        <is>
          <t>Thème indépendant 4</t>
        </is>
      </c>
      <c r="B61" s="2571">
        <f>IF('Contexte | CSS'!R33&lt;&gt;"",'Contexte | CSS'!R33,"")</f>
        <v/>
      </c>
      <c r="D61" s="2453" t="inlineStr">
        <is>
          <t>red_flag</t>
        </is>
      </c>
      <c r="E61" s="291">
        <f>B61</f>
        <v/>
      </c>
    </row>
    <row r="62" ht="17" customHeight="1" s="2468">
      <c r="A62" s="2377" t="inlineStr">
        <is>
          <t>Thème indépendant 5</t>
        </is>
      </c>
      <c r="B62" s="2571">
        <f>IF('Contexte | CSS'!R34&lt;&gt;"",'Contexte | CSS'!R34,"")</f>
        <v/>
      </c>
      <c r="D62" s="2453" t="inlineStr">
        <is>
          <t>red_flag</t>
        </is>
      </c>
      <c r="E62" s="291">
        <f>B62</f>
        <v/>
      </c>
    </row>
    <row r="63" ht="48" customHeight="1" s="2468">
      <c r="A63" t="inlineStr">
        <is>
          <t>Ressources : 📚</t>
        </is>
      </c>
      <c r="B63" s="541">
        <f>HLOOKUP(1,'Contexte | CSS'!S10:X41,32)</f>
        <v/>
      </c>
      <c r="C63" s="541" t="n"/>
      <c r="D63" s="2453" t="inlineStr">
        <is>
          <t>ressources</t>
        </is>
      </c>
      <c r="E63" s="291">
        <f>B63</f>
        <v/>
      </c>
    </row>
    <row r="64" ht="15" customHeight="1" s="2468">
      <c r="E64" s="291">
        <f>B64</f>
        <v/>
      </c>
    </row>
    <row r="65" ht="29" customHeight="1" s="2468">
      <c r="A65" s="2382" t="inlineStr">
        <is>
          <t>Baromètre 2:</t>
        </is>
      </c>
      <c r="B65" s="2233">
        <f>'Cpts miroirs des parents'!D5</f>
        <v/>
      </c>
      <c r="C65" s="2233" t="n"/>
      <c r="D65" s="2453" t="inlineStr">
        <is>
          <t>subsection-title</t>
        </is>
      </c>
      <c r="E65" s="291">
        <f>B65</f>
        <v/>
      </c>
    </row>
    <row r="66" ht="211" customHeight="1" s="2468">
      <c r="D66" s="2453" t="inlineStr">
        <is>
          <t>barometer</t>
        </is>
      </c>
      <c r="E66" s="291" t="inlineStr">
        <is>
          <t>barometer-2</t>
        </is>
      </c>
    </row>
    <row r="67" ht="102" customHeight="1" s="2468">
      <c r="A67" s="2309" t="inlineStr">
        <is>
          <t>À propos du baromètre</t>
        </is>
      </c>
      <c r="B67" s="826">
        <f>'Cpts miroirs des parents'!D7</f>
        <v/>
      </c>
      <c r="C67" s="826" t="n"/>
      <c r="D67" s="2453" t="inlineStr">
        <is>
          <t>about-barometer</t>
        </is>
      </c>
      <c r="E67" s="291">
        <f>B67</f>
        <v/>
      </c>
    </row>
    <row r="68" ht="98" customHeight="1" s="2468">
      <c r="A68" s="2592" t="inlineStr">
        <is>
          <t>Introduction ( ouverture toujours)</t>
        </is>
      </c>
      <c r="B68" s="826">
        <f>HLOOKUP(1,'Cpts miroirs des parents'!V14:W18,5)</f>
        <v/>
      </c>
      <c r="C68" s="826" t="n"/>
      <c r="D68" s="2453" t="inlineStr">
        <is>
          <t>analysis</t>
        </is>
      </c>
      <c r="E68" s="291">
        <f>B68</f>
        <v/>
      </c>
    </row>
    <row r="69" ht="19" customHeight="1" s="2468">
      <c r="A69" s="2374" t="inlineStr">
        <is>
          <t>Les constats</t>
        </is>
      </c>
      <c r="B69" s="2592" t="n"/>
      <c r="C69" s="2592" t="n"/>
      <c r="E69" s="291">
        <f>B69</f>
        <v/>
      </c>
    </row>
    <row r="70" ht="17" customHeight="1" s="2468">
      <c r="A70" s="88" t="inlineStr">
        <is>
          <t>Thème 1</t>
        </is>
      </c>
      <c r="B70" s="2571">
        <f>IF('Cpts miroirs des parents'!S19&lt;&gt;"",'Cpts miroirs des parents'!S19,"")</f>
        <v/>
      </c>
      <c r="D70" s="2453" t="inlineStr">
        <is>
          <t>theme</t>
        </is>
      </c>
      <c r="E70" s="291">
        <f>B70</f>
        <v/>
      </c>
    </row>
    <row r="71" ht="17" customHeight="1" s="2468">
      <c r="A71" s="765" t="inlineStr">
        <is>
          <t>Thème 2</t>
        </is>
      </c>
      <c r="B71" s="2571">
        <f>IF('Cpts miroirs des parents'!S20&lt;&gt;"",'Cpts miroirs des parents'!S20,"")</f>
        <v/>
      </c>
      <c r="D71" s="2453" t="inlineStr">
        <is>
          <t>theme</t>
        </is>
      </c>
      <c r="E71" s="291">
        <f>B71</f>
        <v/>
      </c>
    </row>
    <row r="72" ht="34" customHeight="1" s="2468">
      <c r="A72" s="765" t="inlineStr">
        <is>
          <t>Thème 3</t>
        </is>
      </c>
      <c r="B72" s="2571">
        <f>IF('Cpts miroirs des parents'!S21&lt;&gt;"",'Cpts miroirs des parents'!S21,"")</f>
        <v/>
      </c>
      <c r="D72" s="2453" t="inlineStr">
        <is>
          <t>theme</t>
        </is>
      </c>
      <c r="E72" s="291">
        <f>B72</f>
        <v/>
      </c>
    </row>
    <row r="73" ht="17" customHeight="1" s="2468">
      <c r="A73" s="765" t="inlineStr">
        <is>
          <t>Thème 4</t>
        </is>
      </c>
      <c r="B73" s="2571">
        <f>IF('Cpts miroirs des parents'!S22&lt;&gt;"",'Cpts miroirs des parents'!S22,"")</f>
        <v/>
      </c>
      <c r="D73" s="2453" t="inlineStr">
        <is>
          <t>theme</t>
        </is>
      </c>
      <c r="E73" s="291">
        <f>B73</f>
        <v/>
      </c>
    </row>
    <row r="74" ht="17" customHeight="1" s="2468">
      <c r="A74" s="765" t="inlineStr">
        <is>
          <t>Thème 5</t>
        </is>
      </c>
      <c r="B74" s="2571">
        <f>IF('Cpts miroirs des parents'!S23&lt;&gt;"",'Cpts miroirs des parents'!S23,"")</f>
        <v/>
      </c>
      <c r="D74" s="2453" t="inlineStr">
        <is>
          <t>theme</t>
        </is>
      </c>
      <c r="E74" s="291">
        <f>B74</f>
        <v/>
      </c>
    </row>
    <row r="75" ht="17" customHeight="1" s="2468">
      <c r="A75" s="765" t="inlineStr">
        <is>
          <t>Thème 6</t>
        </is>
      </c>
      <c r="B75" s="2571">
        <f>IF('Cpts miroirs des parents'!S24&lt;&gt;"",'Cpts miroirs des parents'!S24,"")</f>
        <v/>
      </c>
      <c r="D75" s="2453" t="inlineStr">
        <is>
          <t>theme</t>
        </is>
      </c>
      <c r="E75" s="291">
        <f>B75</f>
        <v/>
      </c>
    </row>
    <row r="76" ht="17" customHeight="1" s="2468">
      <c r="A76" s="765" t="inlineStr">
        <is>
          <t>Thème 7</t>
        </is>
      </c>
      <c r="B76" s="2571">
        <f>IF('Cpts miroirs des parents'!S25&lt;&gt;"",'Cpts miroirs des parents'!S25,"")</f>
        <v/>
      </c>
      <c r="D76" s="2453" t="inlineStr">
        <is>
          <t>theme</t>
        </is>
      </c>
      <c r="E76" s="291">
        <f>B76</f>
        <v/>
      </c>
    </row>
    <row r="77" ht="17" customHeight="1" s="2468">
      <c r="A77" s="765" t="inlineStr">
        <is>
          <t>Thème 8</t>
        </is>
      </c>
      <c r="B77" s="2571">
        <f>IF('Cpts miroirs des parents'!S26&lt;&gt;"",'Cpts miroirs des parents'!S26,"")</f>
        <v/>
      </c>
      <c r="D77" s="2453" t="inlineStr">
        <is>
          <t>theme</t>
        </is>
      </c>
      <c r="E77" s="291">
        <f>B77</f>
        <v/>
      </c>
    </row>
    <row r="78" ht="41" customHeight="1" s="2468">
      <c r="A78" s="765" t="inlineStr">
        <is>
          <t>Constat général ou conclusion, le cas échéant</t>
        </is>
      </c>
      <c r="B78" s="2571">
        <f>IF('Cpts miroirs des parents'!S27&lt;&gt;"",'Cpts miroirs des parents'!S27,"")</f>
        <v/>
      </c>
      <c r="D78" s="2453" t="inlineStr">
        <is>
          <t>theme</t>
        </is>
      </c>
      <c r="E78" s="291">
        <f>B78</f>
        <v/>
      </c>
    </row>
    <row r="79" ht="24" customHeight="1" s="2468">
      <c r="A79" s="36" t="inlineStr">
        <is>
          <t xml:space="preserve">À surveiller : </t>
        </is>
      </c>
      <c r="B79" s="2571">
        <f>'Cpts miroirs des parents'!X18</f>
        <v/>
      </c>
      <c r="D79" s="2453" t="inlineStr">
        <is>
          <t>flag_introduction</t>
        </is>
      </c>
      <c r="E79" s="291">
        <f>B79</f>
        <v/>
      </c>
    </row>
    <row r="80" ht="17" customHeight="1" s="2468">
      <c r="A80" s="45" t="inlineStr">
        <is>
          <t>Section s'ouvre que s'il y a du contenu</t>
        </is>
      </c>
      <c r="B80" s="2571" t="inlineStr">
        <is>
          <t>Drapeaux jaunes 🟡</t>
        </is>
      </c>
      <c r="E80" s="291">
        <f>B80</f>
        <v/>
      </c>
    </row>
    <row r="81" ht="17" customHeight="1" s="2468">
      <c r="A81" s="45" t="inlineStr">
        <is>
          <t>Général</t>
        </is>
      </c>
      <c r="B81" s="2571">
        <f>IF('Cpts miroirs des parents'!T27&lt;&gt;"",'Cpts miroirs des parents'!T27,"")</f>
        <v/>
      </c>
      <c r="D81" s="2453" t="inlineStr">
        <is>
          <t>yellow_flag</t>
        </is>
      </c>
      <c r="E81" s="291">
        <f>B81</f>
        <v/>
      </c>
    </row>
    <row r="82" ht="17" customHeight="1" s="2468">
      <c r="A82" s="1222" t="inlineStr">
        <is>
          <t>Section s'ouvre que s'il y a du contenu</t>
        </is>
      </c>
      <c r="B82" s="2571" t="inlineStr">
        <is>
          <t>Drapeaux rouges 🔴</t>
        </is>
      </c>
      <c r="E82" s="291">
        <f>B82</f>
        <v/>
      </c>
    </row>
    <row r="83" ht="17" customHeight="1" s="2468">
      <c r="A83" s="1222" t="inlineStr">
        <is>
          <t>Général</t>
        </is>
      </c>
      <c r="B83" s="2571">
        <f>IF('Cpts miroirs des parents'!U27&lt;&gt;"",'Cpts miroirs des parents'!U27,"")</f>
        <v/>
      </c>
      <c r="D83" s="2453" t="inlineStr">
        <is>
          <t>red_flag</t>
        </is>
      </c>
      <c r="E83" s="291">
        <f>B83</f>
        <v/>
      </c>
    </row>
    <row r="84">
      <c r="E84" s="291">
        <f>B84</f>
        <v/>
      </c>
    </row>
    <row r="85" ht="68" customHeight="1" s="2468">
      <c r="A85" t="inlineStr">
        <is>
          <t>Ressources : 📚</t>
        </is>
      </c>
      <c r="B85" s="2571">
        <f>HLOOKUP(1,'Cpts miroirs des parents'!V14:W28,15)</f>
        <v/>
      </c>
      <c r="D85" s="2452" t="inlineStr">
        <is>
          <t>ressources</t>
        </is>
      </c>
      <c r="E85" s="291">
        <f>B85</f>
        <v/>
      </c>
    </row>
    <row r="86">
      <c r="E86" s="291">
        <f>B86</f>
        <v/>
      </c>
    </row>
    <row r="87" ht="28" customHeight="1" s="2468">
      <c r="A87" s="2382" t="inlineStr">
        <is>
          <t>Baromètre 3:</t>
        </is>
      </c>
      <c r="B87" s="2233">
        <f>'Cpts miroirs des parents'!D11</f>
        <v/>
      </c>
      <c r="C87" s="2233" t="n"/>
      <c r="D87" s="2452" t="inlineStr">
        <is>
          <t>subsection-title</t>
        </is>
      </c>
      <c r="E87" s="291">
        <f>B87</f>
        <v/>
      </c>
    </row>
    <row r="88" ht="206" customHeight="1" s="2468">
      <c r="D88" s="2452" t="inlineStr">
        <is>
          <t>barometer</t>
        </is>
      </c>
      <c r="E88" s="291" t="inlineStr">
        <is>
          <t>barometer-3</t>
        </is>
      </c>
    </row>
    <row r="89" ht="102" customFormat="1" customHeight="1" s="2481">
      <c r="A89" s="2271" t="inlineStr">
        <is>
          <t>À propos du baromètre</t>
        </is>
      </c>
      <c r="B89" s="826">
        <f>'Cpts miroirs des parents'!D15</f>
        <v/>
      </c>
      <c r="C89" s="826" t="n"/>
      <c r="D89" s="61" t="inlineStr">
        <is>
          <t>about-barometer</t>
        </is>
      </c>
      <c r="E89" s="2513">
        <f>B89</f>
        <v/>
      </c>
    </row>
    <row r="90" ht="57" customHeight="1" s="2468">
      <c r="A90" s="2592" t="inlineStr">
        <is>
          <t>Introduction ( ouverture toujours)</t>
        </is>
      </c>
      <c r="B90" s="2592">
        <f>HLOOKUP(1,'Cpts miroirs des parents'!V30:W31,2)</f>
        <v/>
      </c>
      <c r="C90" s="2592" t="n"/>
      <c r="D90" s="2452" t="inlineStr">
        <is>
          <t>analysis</t>
        </is>
      </c>
      <c r="E90" s="2513">
        <f>B90</f>
        <v/>
      </c>
    </row>
    <row r="91" ht="19" customHeight="1" s="2468">
      <c r="A91" s="2374" t="inlineStr">
        <is>
          <t>Les constats</t>
        </is>
      </c>
      <c r="B91" s="2592" t="n"/>
      <c r="C91" s="2592" t="n"/>
      <c r="E91" s="2513">
        <f>B91</f>
        <v/>
      </c>
    </row>
    <row r="92" ht="17" customHeight="1" s="2468">
      <c r="A92" s="88" t="inlineStr">
        <is>
          <t>Thème 1</t>
        </is>
      </c>
      <c r="B92" s="2571">
        <f>IF('Cpts miroirs des parents'!S32&lt;&gt;"",'Cpts miroirs des parents'!S32,"")</f>
        <v/>
      </c>
      <c r="D92" s="2452" t="inlineStr">
        <is>
          <t>theme</t>
        </is>
      </c>
      <c r="E92" s="2513">
        <f>B92</f>
        <v/>
      </c>
    </row>
    <row r="93" ht="34" customHeight="1" s="2468">
      <c r="A93" s="765" t="inlineStr">
        <is>
          <t>Thème 2</t>
        </is>
      </c>
      <c r="B93" s="2571">
        <f>IF('Cpts miroirs des parents'!S33&lt;&gt;"",'Cpts miroirs des parents'!S33,"")</f>
        <v/>
      </c>
      <c r="D93" s="2452" t="inlineStr">
        <is>
          <t>theme</t>
        </is>
      </c>
      <c r="E93" s="2513">
        <f>B93</f>
        <v/>
      </c>
    </row>
    <row r="94" ht="34" customHeight="1" s="2468">
      <c r="A94" s="765" t="inlineStr">
        <is>
          <t>Thème 3</t>
        </is>
      </c>
      <c r="B94" s="2571">
        <f>IF('Cpts miroirs des parents'!S34&lt;&gt;"",'Cpts miroirs des parents'!S34,"")</f>
        <v/>
      </c>
      <c r="D94" s="2452" t="inlineStr">
        <is>
          <t>theme</t>
        </is>
      </c>
      <c r="E94" s="2513">
        <f>B94</f>
        <v/>
      </c>
    </row>
    <row r="95" ht="17" customHeight="1" s="2468">
      <c r="A95" s="765" t="inlineStr">
        <is>
          <t>Thème 4</t>
        </is>
      </c>
      <c r="B95" s="2571">
        <f>IF('Cpts miroirs des parents'!S35&lt;&gt;"",'Cpts miroirs des parents'!S35,"")</f>
        <v/>
      </c>
      <c r="D95" s="2452" t="inlineStr">
        <is>
          <t>theme</t>
        </is>
      </c>
      <c r="E95" s="2513">
        <f>B95</f>
        <v/>
      </c>
    </row>
    <row r="96" ht="17" customHeight="1" s="2468">
      <c r="A96" s="765" t="inlineStr">
        <is>
          <t>Thème 5</t>
        </is>
      </c>
      <c r="B96" s="2571">
        <f>IF('Cpts miroirs des parents'!S36&lt;&gt;"",'Cpts miroirs des parents'!S36,"")</f>
        <v/>
      </c>
      <c r="D96" s="2452" t="inlineStr">
        <is>
          <t>theme</t>
        </is>
      </c>
      <c r="E96" s="2513">
        <f>B96</f>
        <v/>
      </c>
    </row>
    <row r="97" ht="17" customHeight="1" s="2468">
      <c r="A97" s="765" t="inlineStr">
        <is>
          <t>Thème 6</t>
        </is>
      </c>
      <c r="B97" s="2571">
        <f>IF('Cpts miroirs des parents'!S37&lt;&gt;"",'Cpts miroirs des parents'!S37,"")</f>
        <v/>
      </c>
      <c r="D97" s="2452" t="inlineStr">
        <is>
          <t>theme</t>
        </is>
      </c>
      <c r="E97" s="2513">
        <f>B97</f>
        <v/>
      </c>
    </row>
    <row r="98" ht="49" customHeight="1" s="2468">
      <c r="A98" s="765" t="inlineStr">
        <is>
          <t>Constat général ou conclusion, le cas échéant</t>
        </is>
      </c>
      <c r="B98" s="2571">
        <f>IF('Cpts miroirs des parents'!S38&lt;&gt;"",'Cpts miroirs des parents'!S38,"")</f>
        <v/>
      </c>
      <c r="D98" s="2452" t="inlineStr">
        <is>
          <t>theme</t>
        </is>
      </c>
      <c r="E98" s="2513">
        <f>B98</f>
        <v/>
      </c>
    </row>
    <row r="99" ht="24" customHeight="1" s="2468">
      <c r="A99" s="36" t="inlineStr">
        <is>
          <t xml:space="preserve">À surveiller : </t>
        </is>
      </c>
      <c r="B99" s="2571">
        <f>'Cpts miroirs des parents'!X52</f>
        <v/>
      </c>
      <c r="D99" s="2452" t="inlineStr">
        <is>
          <t>flag_introduction</t>
        </is>
      </c>
      <c r="E99" s="2513">
        <f>B99</f>
        <v/>
      </c>
    </row>
    <row r="100" ht="17" customHeight="1" s="2468">
      <c r="A100" s="45" t="inlineStr">
        <is>
          <t>Section s'ouvre que s'il y a du contenu</t>
        </is>
      </c>
      <c r="B100" s="2571" t="inlineStr">
        <is>
          <t>Drapeaux jaunes 🟡</t>
        </is>
      </c>
      <c r="E100" s="2513">
        <f>B100</f>
        <v/>
      </c>
    </row>
    <row r="101" ht="85" customHeight="1" s="2468">
      <c r="A101" s="2201" t="inlineStr">
        <is>
          <t>Général</t>
        </is>
      </c>
      <c r="B101" s="2571">
        <f>IF('Cpts miroirs des parents'!T38&lt;&gt;"",'Cpts miroirs des parents'!T38,"")</f>
        <v/>
      </c>
      <c r="D101" s="2452" t="inlineStr">
        <is>
          <t>yellow_flag</t>
        </is>
      </c>
      <c r="E101" s="2513">
        <f>B101</f>
        <v/>
      </c>
    </row>
    <row r="102" ht="17" customHeight="1" s="2468">
      <c r="A102" s="2377" t="inlineStr">
        <is>
          <t>Section s'ouvre que s'il y a du contenu</t>
        </is>
      </c>
      <c r="B102" s="2571" t="inlineStr">
        <is>
          <t>Drapeaux rouges 🔴</t>
        </is>
      </c>
      <c r="E102" s="2513">
        <f>B102</f>
        <v/>
      </c>
    </row>
    <row r="103" ht="34" customHeight="1" s="2468">
      <c r="A103" s="2377" t="inlineStr">
        <is>
          <t>Général</t>
        </is>
      </c>
      <c r="B103" s="2571">
        <f>IF('Cpts miroirs des parents'!U38&lt;&gt;"",'Cpts miroirs des parents'!U38,"")</f>
        <v/>
      </c>
      <c r="D103" s="2452" t="inlineStr">
        <is>
          <t>red_flag</t>
        </is>
      </c>
      <c r="E103" s="2513">
        <f>B103</f>
        <v/>
      </c>
    </row>
    <row r="104">
      <c r="E104" s="2513">
        <f>B104</f>
        <v/>
      </c>
    </row>
    <row r="105" ht="68" customHeight="1" s="2468">
      <c r="A105" t="inlineStr">
        <is>
          <t>Ressources : 📚</t>
        </is>
      </c>
      <c r="B105" s="2571">
        <f>HLOOKUP(1,'Cpts miroirs des parents'!V30:W39,10)</f>
        <v/>
      </c>
      <c r="D105" s="2452" t="inlineStr">
        <is>
          <t>ressources</t>
        </is>
      </c>
      <c r="E105" s="2513">
        <f>B105</f>
        <v/>
      </c>
    </row>
    <row r="106">
      <c r="E106" s="2513">
        <f>B106</f>
        <v/>
      </c>
    </row>
    <row r="107" ht="22" customHeight="1" s="2468">
      <c r="A107" t="inlineStr">
        <is>
          <t>Rapport</t>
        </is>
      </c>
      <c r="B107" s="2418" t="inlineStr">
        <is>
          <t>Quelle est la dynamique familiale à laquelle l'enfant est exposé ?</t>
        </is>
      </c>
      <c r="C107" s="2418" t="n"/>
      <c r="D107" s="2452" t="inlineStr">
        <is>
          <t>section-title</t>
        </is>
      </c>
      <c r="E107" s="2513">
        <f>B107</f>
        <v/>
      </c>
    </row>
    <row r="108">
      <c r="E108" s="2513">
        <f>B108</f>
        <v/>
      </c>
    </row>
    <row r="109" ht="21" customHeight="1" s="2468">
      <c r="A109" s="2382" t="inlineStr">
        <is>
          <t>Baromètre 4:</t>
        </is>
      </c>
      <c r="B109" s="2233">
        <f>'Cpts préjudiciables parents'!C2</f>
        <v/>
      </c>
      <c r="C109" s="2233" t="n"/>
      <c r="D109" s="2452" t="inlineStr">
        <is>
          <t>subsection-title</t>
        </is>
      </c>
      <c r="E109" s="2513">
        <f>B109</f>
        <v/>
      </c>
    </row>
    <row r="110" ht="261" customHeight="1" s="2468">
      <c r="D110" s="2452" t="inlineStr">
        <is>
          <t>barometer</t>
        </is>
      </c>
      <c r="E110" s="2513" t="inlineStr">
        <is>
          <t>barometer-4</t>
        </is>
      </c>
    </row>
    <row r="111" ht="97" customHeight="1" s="2468">
      <c r="A111" s="2271" t="inlineStr">
        <is>
          <t>À propos du baromètre</t>
        </is>
      </c>
      <c r="B111" s="826">
        <f>'Cpts préjudiciables parents'!C4</f>
        <v/>
      </c>
      <c r="C111" s="826" t="n"/>
      <c r="D111" s="2452" t="inlineStr">
        <is>
          <t>about-barometer</t>
        </is>
      </c>
      <c r="E111" s="291">
        <f>B111</f>
        <v/>
      </c>
      <c r="F111" s="2469" t="n"/>
      <c r="G111" s="2469" t="n"/>
    </row>
    <row r="112" ht="122" customHeight="1" s="2468">
      <c r="A112" s="2592" t="inlineStr">
        <is>
          <t>Introduction ( ouverture toujours)</t>
        </is>
      </c>
      <c r="B112" s="2592">
        <f>'Cpts préjudiciables parents'!L7</f>
        <v/>
      </c>
      <c r="C112" s="2592" t="n"/>
      <c r="D112" s="2452" t="inlineStr">
        <is>
          <t>analysis</t>
        </is>
      </c>
      <c r="E112" s="291">
        <f>B112</f>
        <v/>
      </c>
    </row>
    <row r="113" ht="17" customHeight="1" s="2468">
      <c r="A113" s="2374" t="inlineStr">
        <is>
          <t>Les constats</t>
        </is>
      </c>
      <c r="E113" s="291">
        <f>B113</f>
        <v/>
      </c>
    </row>
    <row r="114" ht="34" customHeight="1" s="2468">
      <c r="A114" s="2374" t="inlineStr">
        <is>
          <t>Thème 1 (catégorie B)</t>
        </is>
      </c>
      <c r="B114" s="826">
        <f>IF('Cpts préjudiciables parents'!H15&lt;&gt;"",'Cpts préjudiciables parents'!H15,"")</f>
        <v/>
      </c>
      <c r="C114" s="826" t="n"/>
      <c r="D114" s="2452" t="inlineStr">
        <is>
          <t>theme</t>
        </is>
      </c>
      <c r="E114" s="291">
        <f>B114</f>
        <v/>
      </c>
    </row>
    <row r="115" ht="17" customHeight="1" s="2468">
      <c r="A115" s="2374" t="inlineStr">
        <is>
          <t>Thème 2 (catégorieC)</t>
        </is>
      </c>
      <c r="B115" s="2571">
        <f>IF('Cpts préjudiciables parents'!H22&lt;&gt;"",'Cpts préjudiciables parents'!H22,"")</f>
        <v/>
      </c>
      <c r="D115" s="2452" t="inlineStr">
        <is>
          <t>theme</t>
        </is>
      </c>
      <c r="E115" s="291">
        <f>B115</f>
        <v/>
      </c>
    </row>
    <row r="116" ht="17" customHeight="1" s="2468">
      <c r="A116" s="2374" t="inlineStr">
        <is>
          <t>Thème 3 (catégorie D)</t>
        </is>
      </c>
      <c r="B116" s="2571">
        <f>IF('Cpts préjudiciables parents'!H27&lt;&gt;"",'Cpts préjudiciables parents'!H27,"")</f>
        <v/>
      </c>
      <c r="D116" s="2452" t="inlineStr">
        <is>
          <t>theme</t>
        </is>
      </c>
      <c r="E116" s="291">
        <f>B116</f>
        <v/>
      </c>
    </row>
    <row r="117" ht="34" customHeight="1" s="2468">
      <c r="A117" s="2374" t="inlineStr">
        <is>
          <t>Thème 4 (catégorie E)</t>
        </is>
      </c>
      <c r="B117" s="2571">
        <f>IF('Cpts préjudiciables parents'!H37&lt;&gt;"",'Cpts préjudiciables parents'!H37,"")</f>
        <v/>
      </c>
      <c r="D117" s="2452" t="inlineStr">
        <is>
          <t>theme</t>
        </is>
      </c>
      <c r="E117" s="291">
        <f>B117</f>
        <v/>
      </c>
    </row>
    <row r="118" ht="17" customHeight="1" s="2468">
      <c r="A118" s="2374" t="inlineStr">
        <is>
          <t>Thème 5 (catégorie F)</t>
        </is>
      </c>
      <c r="B118" s="2571">
        <f>IF('Cpts préjudiciables parents'!H43&lt;&gt;"",'Cpts préjudiciables parents'!H43,"")</f>
        <v/>
      </c>
      <c r="D118" s="2452" t="inlineStr">
        <is>
          <t>theme</t>
        </is>
      </c>
      <c r="E118" s="291">
        <f>B118</f>
        <v/>
      </c>
    </row>
    <row r="119" ht="17" customHeight="1" s="2468">
      <c r="A119" s="2374" t="inlineStr">
        <is>
          <t>Thème 6 (catégorie G)</t>
        </is>
      </c>
      <c r="B119" s="2571">
        <f>IF('Cpts préjudiciables parents'!H48&lt;&gt;"",'Cpts préjudiciables parents'!H48,"")</f>
        <v/>
      </c>
      <c r="D119" s="2452" t="inlineStr">
        <is>
          <t>theme</t>
        </is>
      </c>
      <c r="E119" s="291">
        <f>B119</f>
        <v/>
      </c>
    </row>
    <row r="120" ht="51" customHeight="1" s="2468">
      <c r="A120" s="2374" t="inlineStr">
        <is>
          <t>Thème 7 (catégorie H)</t>
        </is>
      </c>
      <c r="B120" s="2571">
        <f>IF('Cpts préjudiciables parents'!H53&lt;&gt;"",'Cpts préjudiciables parents'!H53,"")</f>
        <v/>
      </c>
      <c r="D120" s="2452" t="inlineStr">
        <is>
          <t>theme</t>
        </is>
      </c>
      <c r="E120" s="291">
        <f>B120</f>
        <v/>
      </c>
    </row>
    <row r="121" ht="34" customHeight="1" s="2468">
      <c r="A121" s="765" t="inlineStr">
        <is>
          <t>Constat général ou conclusion, le cas échéant</t>
        </is>
      </c>
      <c r="B121" s="2571">
        <f>IF('Cpts préjudiciables parents'!H55&lt;&gt;"",'Cpts préjudiciables parents'!H55,"")</f>
        <v/>
      </c>
      <c r="D121" s="2452" t="inlineStr">
        <is>
          <t>theme</t>
        </is>
      </c>
      <c r="E121" s="291">
        <f>B121</f>
        <v/>
      </c>
    </row>
    <row r="122" ht="36" customHeight="1" s="2468">
      <c r="A122" s="36" t="inlineStr">
        <is>
          <t xml:space="preserve">À surveiller : </t>
        </is>
      </c>
      <c r="B122" s="2571">
        <f>'Cpts préjudiciables parents'!M7</f>
        <v/>
      </c>
      <c r="D122" s="2452" t="inlineStr">
        <is>
          <t>flag_introduction</t>
        </is>
      </c>
      <c r="E122" s="291">
        <f>B122</f>
        <v/>
      </c>
    </row>
    <row r="123" ht="24" customHeight="1" s="2468">
      <c r="A123" s="36" t="n"/>
      <c r="B123" s="2571" t="inlineStr">
        <is>
          <t>Drapeaux jaunes 🟡</t>
        </is>
      </c>
      <c r="E123" s="291">
        <f>B123</f>
        <v/>
      </c>
    </row>
    <row r="124" ht="17" customHeight="1" s="2468">
      <c r="A124" t="inlineStr">
        <is>
          <t>Section s'ouvre que s'il y a du contenu</t>
        </is>
      </c>
      <c r="B124" s="2571">
        <f>IF('Cpts miroirs des parents'!T63&lt;&gt;"",'Cpts miroirs des parents'!T63,"")</f>
        <v/>
      </c>
      <c r="E124" s="291">
        <f>B124</f>
        <v/>
      </c>
    </row>
    <row r="125" ht="51" customHeight="1" s="2468">
      <c r="A125" s="692" t="inlineStr">
        <is>
          <t>Drapeau du Thème 1 (catégorie B)</t>
        </is>
      </c>
      <c r="B125" s="826">
        <f>IF('Cpts préjudiciables parents'!I15&lt;&gt;"",'Cpts préjudiciables parents'!I15,"")</f>
        <v/>
      </c>
      <c r="C125" s="826" t="n"/>
      <c r="D125" s="2452" t="inlineStr">
        <is>
          <t>yellow_flag</t>
        </is>
      </c>
      <c r="E125" s="291">
        <f>B125</f>
        <v/>
      </c>
    </row>
    <row r="126" ht="17" customHeight="1" s="2468">
      <c r="A126" s="45" t="inlineStr">
        <is>
          <t>Drapeau sur les comportements du thème 1</t>
        </is>
      </c>
      <c r="B126" s="2571">
        <f>IF('Cpts préjudiciables parents'!I9&lt;&gt;"",'Cpts préjudiciables parents'!I9,"")</f>
        <v/>
      </c>
      <c r="D126" s="2452" t="inlineStr">
        <is>
          <t>yellow_flag</t>
        </is>
      </c>
      <c r="E126" s="291">
        <f>B126</f>
        <v/>
      </c>
    </row>
    <row r="127">
      <c r="A127" s="45" t="inlineStr">
        <is>
          <t>Drapeau sur les comportements du thème 1</t>
        </is>
      </c>
      <c r="D127" s="2452" t="inlineStr">
        <is>
          <t>yellow_flag</t>
        </is>
      </c>
      <c r="E127" s="291">
        <f>B127</f>
        <v/>
      </c>
    </row>
    <row r="128" ht="17" customHeight="1" s="2468">
      <c r="A128" s="45" t="inlineStr">
        <is>
          <t>Drapeau sur les comportements du thème 1</t>
        </is>
      </c>
      <c r="B128" s="2571">
        <f>IF('Cpts préjudiciables parents'!I10&lt;&gt;"",'Cpts préjudiciables parents'!I10,"")</f>
        <v/>
      </c>
      <c r="D128" s="2452" t="inlineStr">
        <is>
          <t>yellow_flag</t>
        </is>
      </c>
      <c r="E128" s="291">
        <f>B128</f>
        <v/>
      </c>
    </row>
    <row r="129" ht="17" customHeight="1" s="2468">
      <c r="A129" s="45" t="inlineStr">
        <is>
          <t>Drapeau sur les comportements du thème 1</t>
        </is>
      </c>
      <c r="B129" s="2571">
        <f>IF('Cpts préjudiciables parents'!I12&lt;&gt;"",'Cpts préjudiciables parents'!I12,"")</f>
        <v/>
      </c>
      <c r="D129" s="2452" t="inlineStr">
        <is>
          <t>yellow_flag</t>
        </is>
      </c>
      <c r="E129" s="291">
        <f>B129</f>
        <v/>
      </c>
    </row>
    <row r="130" ht="17" customHeight="1" s="2468">
      <c r="A130" s="45" t="inlineStr">
        <is>
          <t>Drapeau sur les comportements du thème 1</t>
        </is>
      </c>
      <c r="B130" s="2571">
        <f>IF('Cpts préjudiciables parents'!I13&lt;&gt;"",'Cpts préjudiciables parents'!I13,"")</f>
        <v/>
      </c>
      <c r="D130" s="2452" t="inlineStr">
        <is>
          <t>yellow_flag</t>
        </is>
      </c>
      <c r="E130" s="291">
        <f>B130</f>
        <v/>
      </c>
    </row>
    <row r="131" ht="17" customHeight="1" s="2468">
      <c r="A131" s="45" t="inlineStr">
        <is>
          <t>Drapeau sur les comportements du thème 1</t>
        </is>
      </c>
      <c r="B131" s="2571">
        <f>IF('Cpts préjudiciables parents'!I14&lt;&gt;"",'Cpts préjudiciables parents'!I14,"")</f>
        <v/>
      </c>
      <c r="D131" s="2452" t="inlineStr">
        <is>
          <t>yellow_flag</t>
        </is>
      </c>
      <c r="E131" s="291">
        <f>B131</f>
        <v/>
      </c>
    </row>
    <row r="132" ht="17" customHeight="1" s="2468">
      <c r="A132" s="692" t="inlineStr">
        <is>
          <t>Thème 2 (catégorieC)</t>
        </is>
      </c>
      <c r="B132" s="2571">
        <f>IF('Cpts préjudiciables parents'!I22&lt;&gt;"",'Cpts préjudiciables parents'!I22,"")</f>
        <v/>
      </c>
      <c r="D132" s="2452" t="inlineStr">
        <is>
          <t>yellow_flag</t>
        </is>
      </c>
      <c r="E132" s="291">
        <f>B132</f>
        <v/>
      </c>
    </row>
    <row r="133" ht="17" customHeight="1" s="2468">
      <c r="A133" s="45" t="inlineStr">
        <is>
          <t>Drapeau sur les comportements du thème 2</t>
        </is>
      </c>
      <c r="B133" s="2571">
        <f>IF('Cpts préjudiciables parents'!I16&lt;&gt;"",'Cpts préjudiciables parents'!I16,"")</f>
        <v/>
      </c>
      <c r="D133" s="2452" t="inlineStr">
        <is>
          <t>yellow_flag</t>
        </is>
      </c>
      <c r="E133" s="291">
        <f>B133</f>
        <v/>
      </c>
    </row>
    <row r="134" ht="17" customHeight="1" s="2468">
      <c r="A134" s="45" t="inlineStr">
        <is>
          <t>Drapeau sur les comportements du thème 2</t>
        </is>
      </c>
      <c r="B134" s="2571">
        <f>IF('Cpts préjudiciables parents'!I17&lt;&gt;"",'Cpts préjudiciables parents'!I17,"")</f>
        <v/>
      </c>
      <c r="D134" s="2452" t="inlineStr">
        <is>
          <t>yellow_flag</t>
        </is>
      </c>
      <c r="E134" s="291">
        <f>B134</f>
        <v/>
      </c>
    </row>
    <row r="135" ht="17" customHeight="1" s="2468">
      <c r="A135" s="45" t="inlineStr">
        <is>
          <t>Drapeau sur les comportements du thème 2</t>
        </is>
      </c>
      <c r="B135" s="2571">
        <f>IF('Cpts préjudiciables parents'!I18&lt;&gt;"",'Cpts préjudiciables parents'!I18,"")</f>
        <v/>
      </c>
      <c r="D135" s="2452" t="inlineStr">
        <is>
          <t>yellow_flag</t>
        </is>
      </c>
      <c r="E135" s="291">
        <f>B135</f>
        <v/>
      </c>
    </row>
    <row r="136" ht="17" customHeight="1" s="2468">
      <c r="A136" s="45" t="inlineStr">
        <is>
          <t>Drapeau sur les comportements du thème 2</t>
        </is>
      </c>
      <c r="B136" s="2571">
        <f>IF('Cpts préjudiciables parents'!I19&lt;&gt;"",'Cpts préjudiciables parents'!I19,"")</f>
        <v/>
      </c>
      <c r="D136" s="2452" t="inlineStr">
        <is>
          <t>yellow_flag</t>
        </is>
      </c>
      <c r="E136" s="291">
        <f>B136</f>
        <v/>
      </c>
    </row>
    <row r="137" ht="17" customHeight="1" s="2468">
      <c r="A137" s="45" t="inlineStr">
        <is>
          <t>Drapeau sur les comportements du thème 2</t>
        </is>
      </c>
      <c r="B137" s="2571">
        <f>IF('Cpts préjudiciables parents'!I20&lt;&gt;"",'Cpts préjudiciables parents'!I20,"")</f>
        <v/>
      </c>
      <c r="D137" s="2452" t="inlineStr">
        <is>
          <t>yellow_flag</t>
        </is>
      </c>
      <c r="E137" s="291">
        <f>B137</f>
        <v/>
      </c>
    </row>
    <row r="138" ht="17" customHeight="1" s="2468">
      <c r="A138" s="45" t="inlineStr">
        <is>
          <t>Drapeau sur les comportements du thème 2</t>
        </is>
      </c>
      <c r="B138" s="2571">
        <f>IF('Cpts préjudiciables parents'!I21&lt;&gt;"",'Cpts préjudiciables parents'!I21,"")</f>
        <v/>
      </c>
      <c r="D138" s="2452" t="inlineStr">
        <is>
          <t>yellow_flag</t>
        </is>
      </c>
      <c r="E138" s="291">
        <f>B138</f>
        <v/>
      </c>
    </row>
    <row r="139" ht="17" customHeight="1" s="2468">
      <c r="A139" s="692" t="inlineStr">
        <is>
          <t>Thème 3 (catégorie D)</t>
        </is>
      </c>
      <c r="B139" s="2571">
        <f>IF('Cpts préjudiciables parents'!I27&lt;&gt;"",'Cpts préjudiciables parents'!I27,"")</f>
        <v/>
      </c>
      <c r="D139" s="2452" t="inlineStr">
        <is>
          <t>yellow_flag</t>
        </is>
      </c>
      <c r="E139" s="291">
        <f>B139</f>
        <v/>
      </c>
    </row>
    <row r="140" ht="17" customHeight="1" s="2468">
      <c r="A140" s="45" t="inlineStr">
        <is>
          <t>Drapeau sur les comportements du thème 3</t>
        </is>
      </c>
      <c r="B140" s="2571">
        <f>IF('Cpts préjudiciables parents'!I23&lt;&gt;"",'Cpts préjudiciables parents'!I23,"")</f>
        <v/>
      </c>
      <c r="D140" s="2452" t="inlineStr">
        <is>
          <t>yellow_flag</t>
        </is>
      </c>
      <c r="E140" s="291">
        <f>B140</f>
        <v/>
      </c>
    </row>
    <row r="141" ht="17" customHeight="1" s="2468">
      <c r="A141" s="45" t="inlineStr">
        <is>
          <t>Drapeau sur les comportements du thème 3</t>
        </is>
      </c>
      <c r="B141" s="2571">
        <f>IF('Cpts préjudiciables parents'!I24&lt;&gt;"",'Cpts préjudiciables parents'!I24,"")</f>
        <v/>
      </c>
      <c r="D141" s="2452" t="inlineStr">
        <is>
          <t>yellow_flag</t>
        </is>
      </c>
      <c r="E141" s="291">
        <f>B141</f>
        <v/>
      </c>
    </row>
    <row r="142" ht="17" customHeight="1" s="2468">
      <c r="A142" s="45" t="inlineStr">
        <is>
          <t>Drapeau sur les comportements du thème 3</t>
        </is>
      </c>
      <c r="B142" s="2571">
        <f>IF('Cpts préjudiciables parents'!I25&lt;&gt;"",'Cpts préjudiciables parents'!I25,"")</f>
        <v/>
      </c>
      <c r="D142" s="2452" t="inlineStr">
        <is>
          <t>yellow_flag</t>
        </is>
      </c>
      <c r="E142" s="291">
        <f>B142</f>
        <v/>
      </c>
    </row>
    <row r="143" ht="17" customHeight="1" s="2468">
      <c r="A143" s="45" t="inlineStr">
        <is>
          <t>Drapeau sur les comportements du thème 3</t>
        </is>
      </c>
      <c r="B143" s="2571">
        <f>IF('Cpts préjudiciables parents'!I26&lt;&gt;"",'Cpts préjudiciables parents'!I26,"")</f>
        <v/>
      </c>
      <c r="D143" s="2452" t="inlineStr">
        <is>
          <t>yellow_flag</t>
        </is>
      </c>
      <c r="E143" s="291">
        <f>B143</f>
        <v/>
      </c>
    </row>
    <row r="144" ht="85" customHeight="1" s="2468">
      <c r="A144" s="692" t="inlineStr">
        <is>
          <t>Thème 4 (catégorie E)</t>
        </is>
      </c>
      <c r="B144" s="2571">
        <f>IF('Cpts préjudiciables parents'!I37&lt;&gt;"",'Cpts préjudiciables parents'!I37,"")</f>
        <v/>
      </c>
      <c r="D144" s="2452" t="inlineStr">
        <is>
          <t>yellow_flag</t>
        </is>
      </c>
      <c r="E144" s="291">
        <f>B144</f>
        <v/>
      </c>
    </row>
    <row r="145" ht="17" customHeight="1" s="2468">
      <c r="A145" s="45" t="inlineStr">
        <is>
          <t>Drapeau sur les comportements du thème 4</t>
        </is>
      </c>
      <c r="B145" s="2571">
        <f>IF('Cpts préjudiciables parents'!I28&lt;&gt;"",'Cpts préjudiciables parents'!I28,"")</f>
        <v/>
      </c>
      <c r="D145" s="2452" t="inlineStr">
        <is>
          <t>yellow_flag</t>
        </is>
      </c>
      <c r="E145" s="291">
        <f>B145</f>
        <v/>
      </c>
    </row>
    <row r="146" ht="17" customHeight="1" s="2468">
      <c r="A146" s="45" t="inlineStr">
        <is>
          <t>Drapeau sur les comportements du thème 4</t>
        </is>
      </c>
      <c r="B146" s="2571">
        <f>IF('Cpts préjudiciables parents'!I29&lt;&gt;"",'Cpts préjudiciables parents'!I29,"")</f>
        <v/>
      </c>
      <c r="D146" s="2452" t="inlineStr">
        <is>
          <t>yellow_flag</t>
        </is>
      </c>
      <c r="E146" s="291">
        <f>B146</f>
        <v/>
      </c>
    </row>
    <row r="147" ht="17" customHeight="1" s="2468">
      <c r="A147" s="45" t="inlineStr">
        <is>
          <t>Drapeau sur les comportements du thème 4</t>
        </is>
      </c>
      <c r="B147" s="2571">
        <f>IF('Cpts préjudiciables parents'!I30&lt;&gt;"",'Cpts préjudiciables parents'!I30,"")</f>
        <v/>
      </c>
      <c r="D147" s="2452" t="inlineStr">
        <is>
          <t>yellow_flag</t>
        </is>
      </c>
      <c r="E147" s="291">
        <f>B147</f>
        <v/>
      </c>
    </row>
    <row r="148" ht="17" customHeight="1" s="2468">
      <c r="A148" s="45" t="inlineStr">
        <is>
          <t>Drapeau sur les comportements du thème 4</t>
        </is>
      </c>
      <c r="B148" s="2571">
        <f>IF('Cpts préjudiciables parents'!I31&lt;&gt;"",'Cpts préjudiciables parents'!I31,"")</f>
        <v/>
      </c>
      <c r="D148" s="2452" t="inlineStr">
        <is>
          <t>yellow_flag</t>
        </is>
      </c>
      <c r="E148" s="291">
        <f>B148</f>
        <v/>
      </c>
    </row>
    <row r="149" ht="17" customHeight="1" s="2468">
      <c r="A149" s="45" t="inlineStr">
        <is>
          <t>Drapeau sur les comportements du thème 4</t>
        </is>
      </c>
      <c r="B149" s="2571">
        <f>IF('Cpts préjudiciables parents'!I32&lt;&gt;"",'Cpts préjudiciables parents'!I32,"")</f>
        <v/>
      </c>
      <c r="D149" s="2452" t="inlineStr">
        <is>
          <t>yellow_flag</t>
        </is>
      </c>
      <c r="E149" s="291">
        <f>B149</f>
        <v/>
      </c>
    </row>
    <row r="150" ht="17" customHeight="1" s="2468">
      <c r="A150" s="45" t="inlineStr">
        <is>
          <t>Drapeau sur les comportements du thème 4</t>
        </is>
      </c>
      <c r="B150" s="2571">
        <f>IF('Cpts préjudiciables parents'!I33&lt;&gt;"",'Cpts préjudiciables parents'!I33,"")</f>
        <v/>
      </c>
      <c r="D150" s="2452" t="inlineStr">
        <is>
          <t>yellow_flag</t>
        </is>
      </c>
      <c r="E150" s="291">
        <f>B150</f>
        <v/>
      </c>
    </row>
    <row r="151" ht="17" customHeight="1" s="2468">
      <c r="A151" s="45" t="inlineStr">
        <is>
          <t>Drapeau sur les comportements du thème 4</t>
        </is>
      </c>
      <c r="B151" s="2571">
        <f>IF('Cpts préjudiciables parents'!I34&lt;&gt;"",'Cpts préjudiciables parents'!I34,"")</f>
        <v/>
      </c>
      <c r="D151" s="2452" t="inlineStr">
        <is>
          <t>yellow_flag</t>
        </is>
      </c>
      <c r="E151" s="291">
        <f>B151</f>
        <v/>
      </c>
    </row>
    <row r="152" ht="17" customHeight="1" s="2468">
      <c r="A152" s="45" t="inlineStr">
        <is>
          <t>Drapeau sur les comportements du thème 4</t>
        </is>
      </c>
      <c r="B152" s="2571">
        <f>IF('Cpts préjudiciables parents'!I35&lt;&gt;"",'Cpts préjudiciables parents'!I35,"")</f>
        <v/>
      </c>
      <c r="D152" s="2452" t="inlineStr">
        <is>
          <t>yellow_flag</t>
        </is>
      </c>
      <c r="E152" s="291">
        <f>B152</f>
        <v/>
      </c>
    </row>
    <row r="153" ht="17" customHeight="1" s="2468">
      <c r="A153" s="45" t="inlineStr">
        <is>
          <t>Drapeau sur les comportements du thème 4</t>
        </is>
      </c>
      <c r="B153" s="2571">
        <f>IF('Cpts préjudiciables parents'!I36&lt;&gt;"",'Cpts préjudiciables parents'!I36,"")</f>
        <v/>
      </c>
      <c r="D153" s="2452" t="inlineStr">
        <is>
          <t>yellow_flag</t>
        </is>
      </c>
      <c r="E153" s="291">
        <f>B153</f>
        <v/>
      </c>
    </row>
    <row r="154" ht="17" customHeight="1" s="2468">
      <c r="A154" s="692" t="inlineStr">
        <is>
          <t>Thème 5 (catégorie F)</t>
        </is>
      </c>
      <c r="B154" s="2571">
        <f>IF('Cpts préjudiciables parents'!I43&lt;&gt;"",'Cpts préjudiciables parents'!I43,"")</f>
        <v/>
      </c>
      <c r="D154" s="2452" t="inlineStr">
        <is>
          <t>yellow_flag</t>
        </is>
      </c>
      <c r="E154" s="291">
        <f>B154</f>
        <v/>
      </c>
    </row>
    <row r="155" ht="17" customHeight="1" s="2468">
      <c r="A155" s="45" t="inlineStr">
        <is>
          <t>Drapeau sur les comportements du thème 5</t>
        </is>
      </c>
      <c r="B155" s="2571">
        <f>IF('Cpts préjudiciables parents'!I38&lt;&gt;"",'Cpts préjudiciables parents'!I38,"")</f>
        <v/>
      </c>
      <c r="D155" s="2452" t="inlineStr">
        <is>
          <t>yellow_flag</t>
        </is>
      </c>
      <c r="E155" s="291">
        <f>B155</f>
        <v/>
      </c>
    </row>
    <row r="156" ht="17" customHeight="1" s="2468">
      <c r="A156" s="45" t="inlineStr">
        <is>
          <t>Drapeau sur les comportements du thème 5</t>
        </is>
      </c>
      <c r="B156" s="2571">
        <f>IF('Cpts préjudiciables parents'!I39&lt;&gt;"",'Cpts préjudiciables parents'!I39,"")</f>
        <v/>
      </c>
      <c r="D156" s="2452" t="inlineStr">
        <is>
          <t>yellow_flag</t>
        </is>
      </c>
      <c r="E156" s="291">
        <f>B156</f>
        <v/>
      </c>
    </row>
    <row r="157" ht="17" customHeight="1" s="2468">
      <c r="A157" s="45" t="inlineStr">
        <is>
          <t>Drapeau sur les comportements du thème 5</t>
        </is>
      </c>
      <c r="B157" s="2571">
        <f>IF('Cpts préjudiciables parents'!I40&lt;&gt;"",'Cpts préjudiciables parents'!I40,"")</f>
        <v/>
      </c>
      <c r="D157" s="2452" t="inlineStr">
        <is>
          <t>yellow_flag</t>
        </is>
      </c>
      <c r="E157" s="291">
        <f>B157</f>
        <v/>
      </c>
    </row>
    <row r="158" ht="17" customHeight="1" s="2468">
      <c r="A158" s="45" t="inlineStr">
        <is>
          <t>Drapeau sur les comportements du thème 5</t>
        </is>
      </c>
      <c r="B158" s="2571">
        <f>IF('Cpts préjudiciables parents'!I41&lt;&gt;"",'Cpts préjudiciables parents'!I41,"")</f>
        <v/>
      </c>
      <c r="D158" s="2452" t="inlineStr">
        <is>
          <t>yellow_flag</t>
        </is>
      </c>
      <c r="E158" s="291">
        <f>B158</f>
        <v/>
      </c>
    </row>
    <row r="159" ht="17" customHeight="1" s="2468">
      <c r="A159" s="45" t="inlineStr">
        <is>
          <t>Drapeau sur les comportements du thème 5</t>
        </is>
      </c>
      <c r="B159" s="2571">
        <f>IF('Cpts préjudiciables parents'!I42&lt;&gt;"",'Cpts préjudiciables parents'!I42,"")</f>
        <v/>
      </c>
      <c r="D159" s="2452" t="inlineStr">
        <is>
          <t>yellow_flag</t>
        </is>
      </c>
      <c r="E159" s="291">
        <f>B159</f>
        <v/>
      </c>
    </row>
    <row r="160" ht="17" customHeight="1" s="2468">
      <c r="A160" s="692" t="inlineStr">
        <is>
          <t>Thème 6 (catégorie G)</t>
        </is>
      </c>
      <c r="B160" s="2571">
        <f>IF('Cpts préjudiciables parents'!I48&lt;&gt;"",'Cpts préjudiciables parents'!I48,"")</f>
        <v/>
      </c>
      <c r="D160" s="2452" t="inlineStr">
        <is>
          <t>yellow_flag</t>
        </is>
      </c>
      <c r="E160" s="291">
        <f>B160</f>
        <v/>
      </c>
    </row>
    <row r="161" ht="17" customHeight="1" s="2468">
      <c r="A161" s="45" t="inlineStr">
        <is>
          <t>Drapeau sur les comportements du thème 6</t>
        </is>
      </c>
      <c r="B161" s="2571">
        <f>IF('Cpts préjudiciables parents'!I44&lt;&gt;"",'Cpts préjudiciables parents'!I44,"")</f>
        <v/>
      </c>
      <c r="D161" s="2452" t="inlineStr">
        <is>
          <t>yellow_flag</t>
        </is>
      </c>
      <c r="E161" s="291">
        <f>B161</f>
        <v/>
      </c>
    </row>
    <row r="162" ht="17" customHeight="1" s="2468">
      <c r="A162" s="45" t="inlineStr">
        <is>
          <t>Drapeau sur les comportements du thème 6</t>
        </is>
      </c>
      <c r="B162" s="2571">
        <f>IF('Cpts préjudiciables parents'!I45&lt;&gt;"",'Cpts préjudiciables parents'!I45,"")</f>
        <v/>
      </c>
      <c r="D162" s="2452" t="inlineStr">
        <is>
          <t>yellow_flag</t>
        </is>
      </c>
      <c r="E162" s="291">
        <f>B162</f>
        <v/>
      </c>
    </row>
    <row r="163" ht="17" customHeight="1" s="2468">
      <c r="A163" s="45" t="inlineStr">
        <is>
          <t>Drapeau sur les comportements du thème 6</t>
        </is>
      </c>
      <c r="B163" s="2571">
        <f>IF('Cpts préjudiciables parents'!I46&lt;&gt;"",'Cpts préjudiciables parents'!I46,"")</f>
        <v/>
      </c>
      <c r="D163" s="2452" t="inlineStr">
        <is>
          <t>yellow_flag</t>
        </is>
      </c>
      <c r="E163" s="291">
        <f>B163</f>
        <v/>
      </c>
    </row>
    <row r="164" ht="17" customHeight="1" s="2468">
      <c r="A164" s="45" t="inlineStr">
        <is>
          <t>Drapeau sur les comportements du thème 6</t>
        </is>
      </c>
      <c r="B164" s="2571">
        <f>IF('Cpts préjudiciables parents'!I47&lt;&gt;"",'Cpts préjudiciables parents'!I47,"")</f>
        <v/>
      </c>
      <c r="D164" s="2452" t="inlineStr">
        <is>
          <t>yellow_flag</t>
        </is>
      </c>
      <c r="E164" s="291">
        <f>B164</f>
        <v/>
      </c>
    </row>
    <row r="165" ht="17" customHeight="1" s="2468">
      <c r="A165" s="692" t="inlineStr">
        <is>
          <t>Thème 7 (catégorie H)</t>
        </is>
      </c>
      <c r="B165" s="2571">
        <f>IF('Cpts préjudiciables parents'!I53&lt;&gt;"",'Cpts préjudiciables parents'!I53,"")</f>
        <v/>
      </c>
      <c r="D165" s="2452" t="inlineStr">
        <is>
          <t>yellow_flag</t>
        </is>
      </c>
      <c r="E165" s="291">
        <f>B165</f>
        <v/>
      </c>
    </row>
    <row r="166" ht="17" customHeight="1" s="2468">
      <c r="A166" s="45" t="inlineStr">
        <is>
          <t>Drapeau sur les comportements du thème 7</t>
        </is>
      </c>
      <c r="B166" s="2571">
        <f>IF('Cpts préjudiciables parents'!I49&lt;&gt;"",'Cpts préjudiciables parents'!I49,"")</f>
        <v/>
      </c>
      <c r="D166" s="2452" t="inlineStr">
        <is>
          <t>yellow_flag</t>
        </is>
      </c>
      <c r="E166" s="291">
        <f>B166</f>
        <v/>
      </c>
    </row>
    <row r="167" ht="17" customHeight="1" s="2468">
      <c r="A167" s="45" t="inlineStr">
        <is>
          <t>Drapeau sur les comportements du thème 7</t>
        </is>
      </c>
      <c r="B167" s="2571">
        <f>IF('Cpts préjudiciables parents'!I50&lt;&gt;"",'Cpts préjudiciables parents'!I50,"")</f>
        <v/>
      </c>
      <c r="D167" s="2452" t="inlineStr">
        <is>
          <t>yellow_flag</t>
        </is>
      </c>
      <c r="E167" s="291">
        <f>B167</f>
        <v/>
      </c>
    </row>
    <row r="168" ht="17" customHeight="1" s="2468">
      <c r="A168" s="45" t="inlineStr">
        <is>
          <t>Drapeau sur les comportements du thème 7</t>
        </is>
      </c>
      <c r="B168" s="2571">
        <f>IF('Cpts préjudiciables parents'!I51&lt;&gt;"",'Cpts préjudiciables parents'!I51,"")</f>
        <v/>
      </c>
      <c r="D168" s="2452" t="inlineStr">
        <is>
          <t>yellow_flag</t>
        </is>
      </c>
      <c r="E168" s="291">
        <f>B168</f>
        <v/>
      </c>
    </row>
    <row r="169" ht="17" customHeight="1" s="2468">
      <c r="A169" s="45" t="inlineStr">
        <is>
          <t>Drapeau sur les comportements du thème 7</t>
        </is>
      </c>
      <c r="B169" s="2571">
        <f>IF('Cpts préjudiciables parents'!I52&lt;&gt;"",'Cpts préjudiciables parents'!I52,"")</f>
        <v/>
      </c>
      <c r="D169" s="2452" t="inlineStr">
        <is>
          <t>yellow_flag</t>
        </is>
      </c>
      <c r="E169" s="291">
        <f>B169</f>
        <v/>
      </c>
    </row>
    <row r="170" ht="17" customHeight="1" s="2468">
      <c r="B170" s="2571" t="inlineStr">
        <is>
          <t>Drapeaux rouges 🔴</t>
        </is>
      </c>
      <c r="E170" s="291">
        <f>B170</f>
        <v/>
      </c>
    </row>
    <row r="171" ht="17" customHeight="1" s="2468">
      <c r="A171" t="inlineStr">
        <is>
          <t>Section s'ouvre que s'il y a du contenu</t>
        </is>
      </c>
      <c r="B171" s="2571">
        <f>IF('Cpts miroirs des parents'!U84&lt;&gt;"",'Cpts miroirs des parents'!U84,"")</f>
        <v/>
      </c>
      <c r="E171" s="291">
        <f>B171</f>
        <v/>
      </c>
    </row>
    <row r="172" ht="17" customHeight="1" s="2468">
      <c r="A172" s="1222" t="inlineStr">
        <is>
          <t>Drapeau du Thème 1 (catégorie B)</t>
        </is>
      </c>
      <c r="B172" s="2571">
        <f>IF('Cpts préjudiciables parents'!J15&lt;&gt;"",'Cpts préjudiciables parents'!J15,"")</f>
        <v/>
      </c>
      <c r="D172" s="2452" t="inlineStr">
        <is>
          <t>red_flag</t>
        </is>
      </c>
      <c r="E172" s="291">
        <f>B172</f>
        <v/>
      </c>
    </row>
    <row r="173" ht="17" customHeight="1" s="2468">
      <c r="A173" s="1222" t="inlineStr">
        <is>
          <t>Drapeau sur les comportements du thème 1</t>
        </is>
      </c>
      <c r="B173" s="2571">
        <f>IF('Cpts préjudiciables parents'!J9&lt;&gt;"",'Cpts préjudiciables parents'!J9,"")</f>
        <v/>
      </c>
      <c r="D173" s="2452" t="inlineStr">
        <is>
          <t>red_flag</t>
        </is>
      </c>
      <c r="E173" s="291">
        <f>B173</f>
        <v/>
      </c>
    </row>
    <row r="174" ht="17" customHeight="1" s="2468">
      <c r="A174" s="1222" t="inlineStr">
        <is>
          <t>Drapeau sur les comportements du thème 1</t>
        </is>
      </c>
      <c r="B174" s="2571">
        <f>IF('Cpts préjudiciables parents'!J10&lt;&gt;"",'Cpts préjudiciables parents'!J10,"")</f>
        <v/>
      </c>
      <c r="D174" s="2452" t="inlineStr">
        <is>
          <t>red_flag</t>
        </is>
      </c>
      <c r="E174" s="291">
        <f>B174</f>
        <v/>
      </c>
    </row>
    <row r="175" ht="17" customHeight="1" s="2468">
      <c r="A175" s="1222" t="inlineStr">
        <is>
          <t>Drapeau sur les comportements du thème 1</t>
        </is>
      </c>
      <c r="B175" s="2571">
        <f>IF('Cpts préjudiciables parents'!J11&lt;&gt;"",'Cpts préjudiciables parents'!J11,"")</f>
        <v/>
      </c>
      <c r="D175" s="2452" t="inlineStr">
        <is>
          <t>red_flag</t>
        </is>
      </c>
      <c r="E175" s="291">
        <f>B175</f>
        <v/>
      </c>
    </row>
    <row r="176" ht="17" customHeight="1" s="2468">
      <c r="A176" s="1222" t="inlineStr">
        <is>
          <t>Drapeau sur les comportements du thème 1</t>
        </is>
      </c>
      <c r="B176" s="2571">
        <f>IF('Cpts préjudiciables parents'!J12&lt;&gt;"",'Cpts préjudiciables parents'!J12,"")</f>
        <v/>
      </c>
      <c r="D176" s="2452" t="inlineStr">
        <is>
          <t>red_flag</t>
        </is>
      </c>
      <c r="E176" s="291">
        <f>B176</f>
        <v/>
      </c>
    </row>
    <row r="177" ht="17" customHeight="1" s="2468">
      <c r="A177" s="1222" t="inlineStr">
        <is>
          <t>Drapeau sur les comportements du thème 1</t>
        </is>
      </c>
      <c r="B177" s="2571">
        <f>IF('Cpts préjudiciables parents'!J13&lt;&gt;"",'Cpts préjudiciables parents'!J13,"")</f>
        <v/>
      </c>
      <c r="D177" s="2452" t="inlineStr">
        <is>
          <t>red_flag</t>
        </is>
      </c>
      <c r="E177" s="291">
        <f>B177</f>
        <v/>
      </c>
    </row>
    <row r="178" ht="17" customHeight="1" s="2468">
      <c r="A178" s="1222" t="inlineStr">
        <is>
          <t>Drapeau sur les comportements du thème 1</t>
        </is>
      </c>
      <c r="B178" s="2571">
        <f>IF('Cpts préjudiciables parents'!J14&lt;&gt;"",'Cpts préjudiciables parents'!J14,"")</f>
        <v/>
      </c>
      <c r="D178" s="2452" t="inlineStr">
        <is>
          <t>red_flag</t>
        </is>
      </c>
      <c r="E178" s="291">
        <f>B178</f>
        <v/>
      </c>
    </row>
    <row r="179" ht="17" customHeight="1" s="2468">
      <c r="A179" s="1222" t="inlineStr">
        <is>
          <t>Thème 2 (catégorieC)</t>
        </is>
      </c>
      <c r="B179" s="2571">
        <f>IF('Cpts préjudiciables parents'!J22&lt;&gt;"",'Cpts préjudiciables parents'!J22,"")</f>
        <v/>
      </c>
      <c r="D179" s="2452" t="inlineStr">
        <is>
          <t>red_flag</t>
        </is>
      </c>
      <c r="E179" s="291">
        <f>B179</f>
        <v/>
      </c>
    </row>
    <row r="180" ht="17" customHeight="1" s="2468">
      <c r="A180" s="1222" t="inlineStr">
        <is>
          <t>Drapeau sur les comportements du thème 2</t>
        </is>
      </c>
      <c r="B180" s="2571">
        <f>IF('Cpts préjudiciables parents'!J16&lt;&gt;"",'Cpts préjudiciables parents'!J16,"")</f>
        <v/>
      </c>
      <c r="D180" s="2452" t="inlineStr">
        <is>
          <t>red_flag</t>
        </is>
      </c>
      <c r="E180" s="291">
        <f>B180</f>
        <v/>
      </c>
    </row>
    <row r="181" ht="17" customHeight="1" s="2468">
      <c r="A181" s="1222" t="inlineStr">
        <is>
          <t>Drapeau sur les comportements du thème 2</t>
        </is>
      </c>
      <c r="B181" s="2571">
        <f>IF('Cpts préjudiciables parents'!J17&lt;&gt;"",'Cpts préjudiciables parents'!J17,"")</f>
        <v/>
      </c>
      <c r="D181" s="2452" t="inlineStr">
        <is>
          <t>red_flag</t>
        </is>
      </c>
      <c r="E181" s="291">
        <f>B181</f>
        <v/>
      </c>
    </row>
    <row r="182" ht="17" customHeight="1" s="2468">
      <c r="A182" s="1222" t="inlineStr">
        <is>
          <t>Drapeau sur les comportements du thème 2</t>
        </is>
      </c>
      <c r="B182" s="2571">
        <f>IF('Cpts préjudiciables parents'!J18&lt;&gt;"",'Cpts préjudiciables parents'!J18,"")</f>
        <v/>
      </c>
      <c r="D182" s="2452" t="inlineStr">
        <is>
          <t>red_flag</t>
        </is>
      </c>
      <c r="E182" s="291">
        <f>B182</f>
        <v/>
      </c>
    </row>
    <row r="183" ht="17" customHeight="1" s="2468">
      <c r="A183" s="1222" t="inlineStr">
        <is>
          <t>Drapeau sur les comportements du thème 2</t>
        </is>
      </c>
      <c r="B183" s="2571">
        <f>IF('Cpts préjudiciables parents'!J19&lt;&gt;"",'Cpts préjudiciables parents'!J19,"")</f>
        <v/>
      </c>
      <c r="D183" s="2452" t="inlineStr">
        <is>
          <t>red_flag</t>
        </is>
      </c>
      <c r="E183" s="291">
        <f>B183</f>
        <v/>
      </c>
    </row>
    <row r="184" ht="17" customHeight="1" s="2468">
      <c r="A184" s="1222" t="inlineStr">
        <is>
          <t>Drapeau sur les comportements du thème 2</t>
        </is>
      </c>
      <c r="B184" s="2571">
        <f>IF('Cpts préjudiciables parents'!J20&lt;&gt;"",'Cpts préjudiciables parents'!J20,"")</f>
        <v/>
      </c>
      <c r="D184" s="2452" t="inlineStr">
        <is>
          <t>red_flag</t>
        </is>
      </c>
      <c r="E184" s="291">
        <f>B184</f>
        <v/>
      </c>
    </row>
    <row r="185" ht="17" customHeight="1" s="2468">
      <c r="A185" s="1222" t="inlineStr">
        <is>
          <t>Drapeau sur les comportements du thème 2</t>
        </is>
      </c>
      <c r="B185" s="2571">
        <f>IF('Cpts préjudiciables parents'!J21&lt;&gt;"",'Cpts préjudiciables parents'!J21,"")</f>
        <v/>
      </c>
      <c r="D185" s="2452" t="inlineStr">
        <is>
          <t>red_flag</t>
        </is>
      </c>
      <c r="E185" s="291">
        <f>B185</f>
        <v/>
      </c>
    </row>
    <row r="186" ht="17" customHeight="1" s="2468">
      <c r="A186" s="1222" t="inlineStr">
        <is>
          <t>Thème 3 (catégorie D)</t>
        </is>
      </c>
      <c r="B186" s="2571">
        <f>IF('Cpts préjudiciables parents'!J27&lt;&gt;"",'Cpts préjudiciables parents'!J27,"")</f>
        <v/>
      </c>
      <c r="D186" s="2452" t="inlineStr">
        <is>
          <t>red_flag</t>
        </is>
      </c>
      <c r="E186" s="291">
        <f>B186</f>
        <v/>
      </c>
    </row>
    <row r="187" ht="17" customHeight="1" s="2468">
      <c r="A187" s="1222" t="inlineStr">
        <is>
          <t>Drapeau sur les comportements du thème 3</t>
        </is>
      </c>
      <c r="B187" s="2571">
        <f>IF('Cpts préjudiciables parents'!J23&lt;&gt;"",'Cpts préjudiciables parents'!J23,"")</f>
        <v/>
      </c>
      <c r="D187" s="2452" t="inlineStr">
        <is>
          <t>red_flag</t>
        </is>
      </c>
      <c r="E187" s="291">
        <f>B187</f>
        <v/>
      </c>
    </row>
    <row r="188" ht="17" customHeight="1" s="2468">
      <c r="A188" s="1222" t="inlineStr">
        <is>
          <t>Drapeau sur les comportements du thème 3</t>
        </is>
      </c>
      <c r="B188" s="2571">
        <f>IF('Cpts préjudiciables parents'!J24&lt;&gt;"",'Cpts préjudiciables parents'!J24,"")</f>
        <v/>
      </c>
      <c r="D188" s="2452" t="inlineStr">
        <is>
          <t>red_flag</t>
        </is>
      </c>
      <c r="E188" s="291">
        <f>B188</f>
        <v/>
      </c>
    </row>
    <row r="189" ht="17" customHeight="1" s="2468">
      <c r="A189" s="1222" t="inlineStr">
        <is>
          <t>Drapeau sur les comportements du thème 3</t>
        </is>
      </c>
      <c r="B189" s="2571">
        <f>IF('Cpts préjudiciables parents'!J25&lt;&gt;"",'Cpts préjudiciables parents'!J25,"")</f>
        <v/>
      </c>
      <c r="D189" s="2452" t="inlineStr">
        <is>
          <t>red_flag</t>
        </is>
      </c>
      <c r="E189" s="291">
        <f>B189</f>
        <v/>
      </c>
    </row>
    <row r="190" ht="17" customHeight="1" s="2468">
      <c r="A190" s="1222" t="inlineStr">
        <is>
          <t>Drapeau sur les comportements du thème 3</t>
        </is>
      </c>
      <c r="B190" s="2571">
        <f>IF('Cpts préjudiciables parents'!J26&lt;&gt;"",'Cpts préjudiciables parents'!J26,"")</f>
        <v/>
      </c>
      <c r="D190" s="2452" t="inlineStr">
        <is>
          <t>red_flag</t>
        </is>
      </c>
      <c r="E190" s="291">
        <f>B190</f>
        <v/>
      </c>
    </row>
    <row r="191" ht="17" customHeight="1" s="2468">
      <c r="A191" s="1222" t="inlineStr">
        <is>
          <t>Thème 4 (catégorie E)</t>
        </is>
      </c>
      <c r="B191" s="2571">
        <f>IF('Cpts préjudiciables parents'!J37&lt;&gt;"",'Cpts préjudiciables parents'!J37,"")</f>
        <v/>
      </c>
      <c r="D191" s="2452" t="inlineStr">
        <is>
          <t>red_flag</t>
        </is>
      </c>
      <c r="E191" s="291">
        <f>B191</f>
        <v/>
      </c>
    </row>
    <row r="192" ht="17" customHeight="1" s="2468">
      <c r="A192" s="1222" t="inlineStr">
        <is>
          <t>Drapeau sur les comportements du thème 4</t>
        </is>
      </c>
      <c r="B192" s="2571">
        <f>IF('Cpts préjudiciables parents'!J28&lt;&gt;"",'Cpts préjudiciables parents'!J28,"")</f>
        <v/>
      </c>
      <c r="D192" s="2452" t="inlineStr">
        <is>
          <t>red_flag</t>
        </is>
      </c>
      <c r="E192" s="291">
        <f>B192</f>
        <v/>
      </c>
    </row>
    <row r="193" ht="17" customHeight="1" s="2468">
      <c r="A193" s="1222" t="inlineStr">
        <is>
          <t>Drapeau sur les comportements du thème 4</t>
        </is>
      </c>
      <c r="B193" s="2571">
        <f>IF('Cpts préjudiciables parents'!J29&lt;&gt;"",'Cpts préjudiciables parents'!J29,"")</f>
        <v/>
      </c>
      <c r="D193" s="2452" t="inlineStr">
        <is>
          <t>red_flag</t>
        </is>
      </c>
      <c r="E193" s="291">
        <f>B193</f>
        <v/>
      </c>
    </row>
    <row r="194" ht="17" customHeight="1" s="2468">
      <c r="A194" s="1222" t="inlineStr">
        <is>
          <t>Drapeau sur les comportements du thème 4</t>
        </is>
      </c>
      <c r="B194" s="2571">
        <f>IF('Cpts préjudiciables parents'!J30&lt;&gt;"",'Cpts préjudiciables parents'!J30,"")</f>
        <v/>
      </c>
      <c r="D194" s="2452" t="inlineStr">
        <is>
          <t>red_flag</t>
        </is>
      </c>
      <c r="E194" s="291">
        <f>B194</f>
        <v/>
      </c>
    </row>
    <row r="195" ht="17" customHeight="1" s="2468">
      <c r="A195" s="1222" t="inlineStr">
        <is>
          <t>Drapeau sur les comportements du thème 4</t>
        </is>
      </c>
      <c r="B195" s="2571">
        <f>IF('Cpts préjudiciables parents'!J31&lt;&gt;"",'Cpts préjudiciables parents'!J31,"")</f>
        <v/>
      </c>
      <c r="D195" s="2452" t="inlineStr">
        <is>
          <t>red_flag</t>
        </is>
      </c>
      <c r="E195" s="291">
        <f>B195</f>
        <v/>
      </c>
    </row>
    <row r="196" ht="17" customHeight="1" s="2468">
      <c r="A196" s="1222" t="inlineStr">
        <is>
          <t>Drapeau sur les comportements du thème 4</t>
        </is>
      </c>
      <c r="B196" s="2571">
        <f>IF('Cpts préjudiciables parents'!J32&lt;&gt;"",'Cpts préjudiciables parents'!J32,"")</f>
        <v/>
      </c>
      <c r="D196" s="2452" t="inlineStr">
        <is>
          <t>red_flag</t>
        </is>
      </c>
      <c r="E196" s="291">
        <f>B196</f>
        <v/>
      </c>
    </row>
    <row r="197" ht="51" customHeight="1" s="2468">
      <c r="A197" s="1222" t="inlineStr">
        <is>
          <t>Drapeau sur les comportements du thème 4</t>
        </is>
      </c>
      <c r="B197" s="826">
        <f>IF('Cpts préjudiciables parents'!J33&lt;&gt;"",'Cpts préjudiciables parents'!J33,"")</f>
        <v/>
      </c>
      <c r="C197" s="826" t="n"/>
      <c r="D197" s="2452" t="inlineStr">
        <is>
          <t>red_flag</t>
        </is>
      </c>
      <c r="E197" s="291">
        <f>B197</f>
        <v/>
      </c>
    </row>
    <row r="198" ht="17" customHeight="1" s="2468">
      <c r="A198" s="1222" t="inlineStr">
        <is>
          <t>Drapeau sur les comportements du thème 4</t>
        </is>
      </c>
      <c r="B198" s="2571">
        <f>IF('Cpts préjudiciables parents'!J34&lt;&gt;"",'Cpts préjudiciables parents'!J34,"")</f>
        <v/>
      </c>
      <c r="D198" s="2452" t="inlineStr">
        <is>
          <t>red_flag</t>
        </is>
      </c>
      <c r="E198" s="291">
        <f>B198</f>
        <v/>
      </c>
    </row>
    <row r="199" ht="17" customHeight="1" s="2468">
      <c r="A199" s="1222" t="inlineStr">
        <is>
          <t>Drapeau sur les comportements du thème 4</t>
        </is>
      </c>
      <c r="B199" s="2571">
        <f>IF('Cpts préjudiciables parents'!J35&lt;&gt;"",'Cpts préjudiciables parents'!J35,"")</f>
        <v/>
      </c>
      <c r="D199" s="2452" t="inlineStr">
        <is>
          <t>red_flag</t>
        </is>
      </c>
      <c r="E199" s="291">
        <f>B199</f>
        <v/>
      </c>
    </row>
    <row r="200" ht="17" customHeight="1" s="2468">
      <c r="A200" s="1222" t="inlineStr">
        <is>
          <t>Drapeau sur les comportements du thème 4</t>
        </is>
      </c>
      <c r="B200" s="2571">
        <f>IF('Cpts préjudiciables parents'!J36&lt;&gt;"",'Cpts préjudiciables parents'!J36,"")</f>
        <v/>
      </c>
      <c r="D200" s="2452" t="inlineStr">
        <is>
          <t>red_flag</t>
        </is>
      </c>
      <c r="E200" s="291">
        <f>B200</f>
        <v/>
      </c>
    </row>
    <row r="201" ht="17" customHeight="1" s="2468">
      <c r="A201" s="1222" t="inlineStr">
        <is>
          <t>Thème 5 (catégorie F)</t>
        </is>
      </c>
      <c r="B201" s="2571">
        <f>IF('Cpts préjudiciables parents'!J43&lt;&gt;"",'Cpts préjudiciables parents'!J43,"")</f>
        <v/>
      </c>
      <c r="D201" s="2452" t="inlineStr">
        <is>
          <t>red_flag</t>
        </is>
      </c>
      <c r="E201" s="291">
        <f>B201</f>
        <v/>
      </c>
    </row>
    <row r="202" ht="17" customHeight="1" s="2468">
      <c r="A202" s="1222" t="inlineStr">
        <is>
          <t>Drapeau sur les comportements du thème 5</t>
        </is>
      </c>
      <c r="B202" s="2571">
        <f>IF('Cpts préjudiciables parents'!J38&lt;&gt;"",'Cpts préjudiciables parents'!J38,"")</f>
        <v/>
      </c>
      <c r="D202" s="2452" t="inlineStr">
        <is>
          <t>red_flag</t>
        </is>
      </c>
      <c r="E202" s="291">
        <f>B202</f>
        <v/>
      </c>
    </row>
    <row r="203" ht="17" customHeight="1" s="2468">
      <c r="A203" s="1222" t="inlineStr">
        <is>
          <t>Drapeau sur les comportements du thème 5</t>
        </is>
      </c>
      <c r="B203" s="2571">
        <f>IF('Cpts préjudiciables parents'!J39&lt;&gt;"",'Cpts préjudiciables parents'!J39,"")</f>
        <v/>
      </c>
      <c r="D203" s="2452" t="inlineStr">
        <is>
          <t>red_flag</t>
        </is>
      </c>
      <c r="E203" s="291">
        <f>B203</f>
        <v/>
      </c>
    </row>
    <row r="204" ht="17" customHeight="1" s="2468">
      <c r="A204" s="1222" t="inlineStr">
        <is>
          <t>Drapeau sur les comportements du thème 5</t>
        </is>
      </c>
      <c r="B204" s="2571">
        <f>IF('Cpts préjudiciables parents'!J40&lt;&gt;"",'Cpts préjudiciables parents'!J40,"")</f>
        <v/>
      </c>
      <c r="D204" s="2452" t="inlineStr">
        <is>
          <t>red_flag</t>
        </is>
      </c>
      <c r="E204" s="291">
        <f>B204</f>
        <v/>
      </c>
    </row>
    <row r="205" ht="19" customHeight="1" s="2468">
      <c r="A205" s="1222" t="inlineStr">
        <is>
          <t>Drapeau sur les comportements du thème 5</t>
        </is>
      </c>
      <c r="B205" s="2571">
        <f>IF('Cpts préjudiciables parents'!J41&lt;&gt;"",'Cpts préjudiciables parents'!J41,"")</f>
        <v/>
      </c>
      <c r="D205" s="2452" t="inlineStr">
        <is>
          <t>red_flag</t>
        </is>
      </c>
      <c r="E205" s="291">
        <f>B205</f>
        <v/>
      </c>
    </row>
    <row r="206" ht="17" customHeight="1" s="2468">
      <c r="A206" s="1222" t="inlineStr">
        <is>
          <t>Drapeau sur les comportements du thème 5</t>
        </is>
      </c>
      <c r="B206" s="2571">
        <f>IF('Cpts préjudiciables parents'!J42&lt;&gt;"",'Cpts préjudiciables parents'!J42,"")</f>
        <v/>
      </c>
      <c r="D206" s="2452" t="inlineStr">
        <is>
          <t>red_flag</t>
        </is>
      </c>
      <c r="E206" s="291">
        <f>B206</f>
        <v/>
      </c>
    </row>
    <row r="207" ht="17" customHeight="1" s="2468">
      <c r="A207" s="1222" t="inlineStr">
        <is>
          <t>Thème 6 (catégorie G)</t>
        </is>
      </c>
      <c r="B207" s="2571">
        <f>IF('Cpts préjudiciables parents'!J48&lt;&gt;"",'Cpts préjudiciables parents'!J48,"")</f>
        <v/>
      </c>
      <c r="D207" s="2452" t="inlineStr">
        <is>
          <t>red_flag</t>
        </is>
      </c>
      <c r="E207" s="291">
        <f>B207</f>
        <v/>
      </c>
    </row>
    <row r="208" ht="17" customHeight="1" s="2468">
      <c r="A208" s="1222" t="inlineStr">
        <is>
          <t>Drapeau sur les comportements du thème 6</t>
        </is>
      </c>
      <c r="B208" s="2571">
        <f>IF('Cpts préjudiciables parents'!J44&lt;&gt;"",'Cpts préjudiciables parents'!J44,"")</f>
        <v/>
      </c>
      <c r="D208" s="2452" t="inlineStr">
        <is>
          <t>red_flag</t>
        </is>
      </c>
      <c r="E208" s="291">
        <f>B208</f>
        <v/>
      </c>
    </row>
    <row r="209" ht="17" customHeight="1" s="2468">
      <c r="A209" s="1222" t="inlineStr">
        <is>
          <t>Drapeau sur les comportements du thème 6</t>
        </is>
      </c>
      <c r="B209" s="2571">
        <f>IF('Cpts préjudiciables parents'!J45&lt;&gt;"",'Cpts préjudiciables parents'!J45,"")</f>
        <v/>
      </c>
      <c r="D209" s="2452" t="inlineStr">
        <is>
          <t>red_flag</t>
        </is>
      </c>
      <c r="E209" s="291">
        <f>B209</f>
        <v/>
      </c>
    </row>
    <row r="210" ht="17" customHeight="1" s="2468">
      <c r="A210" s="1222" t="inlineStr">
        <is>
          <t>Drapeau sur les comportements du thème 6</t>
        </is>
      </c>
      <c r="B210" s="2571">
        <f>IF('Cpts préjudiciables parents'!J46&lt;&gt;"",'Cpts préjudiciables parents'!J46,"")</f>
        <v/>
      </c>
      <c r="D210" s="2452" t="inlineStr">
        <is>
          <t>red_flag</t>
        </is>
      </c>
      <c r="E210" s="291">
        <f>B210</f>
        <v/>
      </c>
    </row>
    <row r="211" ht="17" customHeight="1" s="2468">
      <c r="A211" s="1222" t="inlineStr">
        <is>
          <t>Drapeau sur les comportements du thème 6</t>
        </is>
      </c>
      <c r="B211" s="2571">
        <f>IF('Cpts préjudiciables parents'!J47&lt;&gt;"",'Cpts préjudiciables parents'!J47,"")</f>
        <v/>
      </c>
      <c r="D211" s="2452" t="inlineStr">
        <is>
          <t>red_flag</t>
        </is>
      </c>
      <c r="E211" s="291">
        <f>B211</f>
        <v/>
      </c>
    </row>
    <row r="212" ht="17" customHeight="1" s="2468">
      <c r="A212" s="1222" t="inlineStr">
        <is>
          <t>Thème 7 (catégorie H)</t>
        </is>
      </c>
      <c r="B212" s="2571">
        <f>IF('Cpts préjudiciables parents'!J53&lt;&gt;"",'Cpts préjudiciables parents'!J53,"")</f>
        <v/>
      </c>
      <c r="D212" s="2452" t="inlineStr">
        <is>
          <t>red_flag</t>
        </is>
      </c>
      <c r="E212" s="291">
        <f>B212</f>
        <v/>
      </c>
    </row>
    <row r="213" ht="17" customHeight="1" s="2468">
      <c r="A213" s="1222" t="inlineStr">
        <is>
          <t>Drapeau sur les comportements du thème 7</t>
        </is>
      </c>
      <c r="B213" s="2571">
        <f>IF('Cpts préjudiciables parents'!J49&lt;&gt;"",'Cpts préjudiciables parents'!J549,"")</f>
        <v/>
      </c>
      <c r="D213" s="2452" t="inlineStr">
        <is>
          <t>red_flag</t>
        </is>
      </c>
      <c r="E213" s="291">
        <f>B213</f>
        <v/>
      </c>
    </row>
    <row r="214" ht="17" customHeight="1" s="2468">
      <c r="A214" s="1222" t="inlineStr">
        <is>
          <t>Drapeau sur les comportements du thème 7</t>
        </is>
      </c>
      <c r="B214" s="2571">
        <f>IF('Cpts préjudiciables parents'!J50&lt;&gt;"",'Cpts préjudiciables parents'!J550,"")</f>
        <v/>
      </c>
      <c r="D214" s="2452" t="inlineStr">
        <is>
          <t>red_flag</t>
        </is>
      </c>
      <c r="E214" s="291">
        <f>B214</f>
        <v/>
      </c>
    </row>
    <row r="215" ht="17" customHeight="1" s="2468">
      <c r="A215" s="1222" t="inlineStr">
        <is>
          <t>Drapeau sur les comportements du thème 7</t>
        </is>
      </c>
      <c r="B215" s="2571">
        <f>IF('Cpts préjudiciables parents'!J51&lt;&gt;"",'Cpts préjudiciables parents'!J551,"")</f>
        <v/>
      </c>
      <c r="D215" s="2452" t="inlineStr">
        <is>
          <t>red_flag</t>
        </is>
      </c>
      <c r="E215" s="291">
        <f>B215</f>
        <v/>
      </c>
    </row>
    <row r="216" ht="17" customHeight="1" s="2468">
      <c r="A216" s="1222" t="inlineStr">
        <is>
          <t>Drapeau sur les comportements du thème 7</t>
        </is>
      </c>
      <c r="B216" s="2571">
        <f>IF('Cpts préjudiciables parents'!J52&lt;&gt;"",'Cpts préjudiciables parents'!J552,"")</f>
        <v/>
      </c>
      <c r="D216" s="2452" t="inlineStr">
        <is>
          <t>red_flag</t>
        </is>
      </c>
      <c r="E216" s="291">
        <f>B216</f>
        <v/>
      </c>
    </row>
    <row r="217">
      <c r="E217" s="291">
        <f>B217</f>
        <v/>
      </c>
    </row>
    <row r="218" ht="68" customHeight="1" s="2468">
      <c r="A218" t="inlineStr">
        <is>
          <t>Ressources : 📚</t>
        </is>
      </c>
      <c r="B218" s="2380">
        <f>'Cpts préjudiciables parents'!L56</f>
        <v/>
      </c>
      <c r="C218" s="2380" t="n"/>
      <c r="D218" s="2452" t="inlineStr">
        <is>
          <t>ressources</t>
        </is>
      </c>
      <c r="E218" s="291">
        <f>B218</f>
        <v/>
      </c>
    </row>
    <row r="219">
      <c r="E219" s="291">
        <f>B219</f>
        <v/>
      </c>
    </row>
    <row r="220" ht="21" customHeight="1" s="2468">
      <c r="A220" s="2382" t="inlineStr">
        <is>
          <t>Baromètre 5:</t>
        </is>
      </c>
      <c r="B220" s="2233">
        <f>'Indice D''exclusion'!D1</f>
        <v/>
      </c>
      <c r="C220" s="2233" t="n"/>
      <c r="D220" s="2452" t="inlineStr">
        <is>
          <t>subsection-title</t>
        </is>
      </c>
      <c r="E220" s="291">
        <f>B220</f>
        <v/>
      </c>
    </row>
    <row r="221" ht="125" customHeight="1" s="2468">
      <c r="A221" s="2592" t="inlineStr">
        <is>
          <t>S'affiche uniquement si le résultat est "possible" ou "probable"</t>
        </is>
      </c>
      <c r="D221" s="2452" t="inlineStr">
        <is>
          <t>barometer</t>
        </is>
      </c>
      <c r="E221" s="291" t="inlineStr">
        <is>
          <t>barometer-5</t>
        </is>
      </c>
    </row>
    <row r="222" ht="88" customHeight="1" s="2468">
      <c r="A222" s="2271" t="inlineStr">
        <is>
          <t>À propos du baromètre</t>
        </is>
      </c>
      <c r="B222" s="2592">
        <f>'Indice D''exclusion'!D6</f>
        <v/>
      </c>
      <c r="C222" t="inlineStr">
        <is>
          <t>Note : ajouter après désir ( ou intention (consciente ou insconsciente)</t>
        </is>
      </c>
      <c r="D222" s="2452" t="inlineStr">
        <is>
          <t>about-barometer</t>
        </is>
      </c>
      <c r="E222" s="291">
        <f>B222</f>
        <v/>
      </c>
    </row>
    <row r="223" ht="57" customHeight="1" s="2468">
      <c r="A223" s="2592" t="inlineStr">
        <is>
          <t>Introduction ( ouverture toujours)</t>
        </is>
      </c>
      <c r="B223" s="2592">
        <f>HLOOKUP(1,'Indice D''exclusion'!$S$11:$T$42,2)</f>
        <v/>
      </c>
      <c r="C223" s="2592" t="n"/>
      <c r="D223" s="2452" t="inlineStr">
        <is>
          <t>analysis</t>
        </is>
      </c>
      <c r="E223" s="291">
        <f>B223</f>
        <v/>
      </c>
    </row>
    <row r="224" ht="17" customHeight="1" s="2468">
      <c r="A224" s="2374" t="inlineStr">
        <is>
          <t>Les constats</t>
        </is>
      </c>
      <c r="B224" s="2571">
        <f>IF('Cpts miroirs des parents'!S92&lt;&gt;"",'Cpts miroirs des parents'!S92,"")</f>
        <v/>
      </c>
      <c r="E224" s="291">
        <f>B224</f>
        <v/>
      </c>
    </row>
    <row r="225" ht="34" customHeight="1" s="2468">
      <c r="A225" s="2374" t="inlineStr">
        <is>
          <t>Thème 1</t>
        </is>
      </c>
      <c r="B225" s="2571">
        <f>IF('Indice D''exclusion'!P17&lt;&gt;"",'Indice D''exclusion'!P17,"")</f>
        <v/>
      </c>
      <c r="D225" s="2452" t="inlineStr">
        <is>
          <t>theme</t>
        </is>
      </c>
      <c r="E225" s="291">
        <f>B225</f>
        <v/>
      </c>
    </row>
    <row r="226" ht="17" customHeight="1" s="2468">
      <c r="A226" s="2374" t="inlineStr">
        <is>
          <t>Thème 2</t>
        </is>
      </c>
      <c r="B226" s="2571">
        <f>IF('Indice D''exclusion'!P21&lt;&gt;"",'Indice D''exclusion'!P21,"")</f>
        <v/>
      </c>
      <c r="D226" s="2452" t="inlineStr">
        <is>
          <t>theme</t>
        </is>
      </c>
      <c r="E226" s="291">
        <f>B226</f>
        <v/>
      </c>
    </row>
    <row r="227" ht="51" customHeight="1" s="2468">
      <c r="A227" s="2374" t="inlineStr">
        <is>
          <t>Thème 3</t>
        </is>
      </c>
      <c r="B227" s="2571">
        <f>IF('Indice D''exclusion'!P26&lt;&gt;"",'Indice D''exclusion'!P26,"")</f>
        <v/>
      </c>
      <c r="D227" s="2452" t="inlineStr">
        <is>
          <t>theme</t>
        </is>
      </c>
      <c r="E227" s="291">
        <f>B227</f>
        <v/>
      </c>
    </row>
    <row r="228" ht="17" customHeight="1" s="2468">
      <c r="A228" s="2374" t="inlineStr">
        <is>
          <t>Thème 4</t>
        </is>
      </c>
      <c r="B228" s="2571">
        <f>IF('Indice D''exclusion'!P30&lt;&gt;"",'Indice D''exclusion'!P30,"")</f>
        <v/>
      </c>
      <c r="D228" s="2452" t="inlineStr">
        <is>
          <t>theme</t>
        </is>
      </c>
      <c r="E228" s="291">
        <f>B228</f>
        <v/>
      </c>
    </row>
    <row r="229" ht="17" customHeight="1" s="2468">
      <c r="A229" s="2374" t="inlineStr">
        <is>
          <t>Thème 5</t>
        </is>
      </c>
      <c r="B229" s="2571">
        <f>IF('Indice D''exclusion'!P34&lt;&gt;"",'Indice D''exclusion'!P34,"")</f>
        <v/>
      </c>
      <c r="D229" s="2452" t="inlineStr">
        <is>
          <t>theme</t>
        </is>
      </c>
      <c r="E229" s="291">
        <f>B229</f>
        <v/>
      </c>
    </row>
    <row r="230" ht="29" customHeight="1" s="2468">
      <c r="A230" s="765" t="inlineStr">
        <is>
          <t>Constat général ou conclusion, le cas échéant</t>
        </is>
      </c>
      <c r="B230" s="2571">
        <f>IF('Indice D''exclusion'!P41&lt;&gt;"",'Indice D''exclusion'!P41,"")</f>
        <v/>
      </c>
      <c r="D230" s="2452" t="inlineStr">
        <is>
          <t>theme</t>
        </is>
      </c>
      <c r="E230" s="291">
        <f>B230</f>
        <v/>
      </c>
    </row>
    <row r="231" ht="51" customHeight="1" s="2468">
      <c r="A231" s="36" t="inlineStr">
        <is>
          <t xml:space="preserve">À surveiller : </t>
        </is>
      </c>
      <c r="B231" s="2592">
        <f>HLOOKUP(1,'Indice D''exclusion'!S11:T12,2)</f>
        <v/>
      </c>
      <c r="C231" s="2592" t="n"/>
      <c r="D231" s="2452" t="inlineStr">
        <is>
          <t>flag_introduction</t>
        </is>
      </c>
      <c r="E231" s="291">
        <f>B231</f>
        <v/>
      </c>
    </row>
    <row r="232" ht="17" customHeight="1" s="2468">
      <c r="A232" s="45" t="inlineStr">
        <is>
          <t>Section s'ouvre que s'il y a du contenu</t>
        </is>
      </c>
      <c r="B232" s="2571" t="inlineStr">
        <is>
          <t>Drapeaux jaunes 🟡</t>
        </is>
      </c>
      <c r="E232" s="291">
        <f>B232</f>
        <v/>
      </c>
    </row>
    <row r="233" ht="17" customHeight="1" s="2468">
      <c r="A233" s="45" t="inlineStr">
        <is>
          <t>Drapeau sur le thème 1</t>
        </is>
      </c>
      <c r="B233" s="2571">
        <f>IF('Indice D''exclusion'!Q17&lt;&gt;"",'Indice D''exclusion'!Q17,"")</f>
        <v/>
      </c>
      <c r="D233" s="2452" t="inlineStr">
        <is>
          <t>yellow_flag</t>
        </is>
      </c>
      <c r="E233" s="291">
        <f>B233</f>
        <v/>
      </c>
    </row>
    <row r="234" ht="17" customHeight="1" s="2468">
      <c r="A234" s="45" t="inlineStr">
        <is>
          <t>Drapeau sur les comportements du thème 1</t>
        </is>
      </c>
      <c r="B234" s="2571">
        <f>IF('Indice D''exclusion'!Q13&lt;&gt;"",'Indice D''exclusion'!Q13,"")</f>
        <v/>
      </c>
      <c r="D234" s="2452" t="inlineStr">
        <is>
          <t>yellow_flag</t>
        </is>
      </c>
      <c r="E234" s="291">
        <f>B234</f>
        <v/>
      </c>
    </row>
    <row r="235" ht="17" customHeight="1" s="2468">
      <c r="A235" s="45" t="inlineStr">
        <is>
          <t>Drapeau sur les comportements du thème 1</t>
        </is>
      </c>
      <c r="B235" s="2571">
        <f>IF('Indice D''exclusion'!Q14&lt;&gt;"",'Indice D''exclusion'!Q14,"")</f>
        <v/>
      </c>
      <c r="D235" s="2452" t="inlineStr">
        <is>
          <t>yellow_flag</t>
        </is>
      </c>
      <c r="E235" s="291">
        <f>B235</f>
        <v/>
      </c>
    </row>
    <row r="236" ht="17" customHeight="1" s="2468">
      <c r="A236" s="45" t="inlineStr">
        <is>
          <t>Drapeau sur les comportements du thème 1</t>
        </is>
      </c>
      <c r="B236" s="2571">
        <f>IF('Indice D''exclusion'!Q15&lt;&gt;"",'Indice D''exclusion'!Q15,"")</f>
        <v/>
      </c>
      <c r="D236" s="2452" t="inlineStr">
        <is>
          <t>yellow_flag</t>
        </is>
      </c>
      <c r="E236" s="291">
        <f>B236</f>
        <v/>
      </c>
    </row>
    <row r="237" ht="17" customHeight="1" s="2468">
      <c r="A237" s="45" t="inlineStr">
        <is>
          <t>Drapeau sur les comportements du thème 1</t>
        </is>
      </c>
      <c r="B237" s="2571">
        <f>IF('Indice D''exclusion'!Q16&lt;&gt;"",'Indice D''exclusion'!Q16,"")</f>
        <v/>
      </c>
      <c r="D237" s="2452" t="inlineStr">
        <is>
          <t>yellow_flag</t>
        </is>
      </c>
      <c r="E237" s="291">
        <f>B237</f>
        <v/>
      </c>
    </row>
    <row r="238" ht="17" customHeight="1" s="2468">
      <c r="A238" s="45" t="inlineStr">
        <is>
          <t>Drapeau sur le thème 2</t>
        </is>
      </c>
      <c r="B238" s="2571">
        <f>IF('Indice D''exclusion'!Q21&lt;&gt;"",'Indice D''exclusion'!Q21,"")</f>
        <v/>
      </c>
      <c r="D238" s="2452" t="inlineStr">
        <is>
          <t>yellow_flag</t>
        </is>
      </c>
      <c r="E238" s="291">
        <f>B238</f>
        <v/>
      </c>
    </row>
    <row r="239" ht="17" customHeight="1" s="2468">
      <c r="A239" s="45" t="inlineStr">
        <is>
          <t>Drapeau sur les comportements du thème 2</t>
        </is>
      </c>
      <c r="B239" s="2571">
        <f>IF('Indice D''exclusion'!Q18&lt;&gt;"",'Indice D''exclusion'!Q18,"")</f>
        <v/>
      </c>
      <c r="D239" s="2452" t="inlineStr">
        <is>
          <t>yellow_flag</t>
        </is>
      </c>
      <c r="E239" s="291">
        <f>B239</f>
        <v/>
      </c>
    </row>
    <row r="240" ht="17" customHeight="1" s="2468">
      <c r="A240" s="45" t="inlineStr">
        <is>
          <t>Drapeau sur les comportements du thème 2</t>
        </is>
      </c>
      <c r="B240" s="2571">
        <f>IF('Indice D''exclusion'!Q19&lt;&gt;"",'Indice D''exclusion'!Q19,"")</f>
        <v/>
      </c>
      <c r="D240" s="2452" t="inlineStr">
        <is>
          <t>yellow_flag</t>
        </is>
      </c>
      <c r="E240" s="291">
        <f>B240</f>
        <v/>
      </c>
    </row>
    <row r="241" ht="17" customHeight="1" s="2468">
      <c r="A241" s="45" t="inlineStr">
        <is>
          <t>Drapeau sur les comportements du thème 2</t>
        </is>
      </c>
      <c r="B241" s="2571">
        <f>IF('Indice D''exclusion'!Q20&lt;&gt;"",'Indice D''exclusion'!Q20,"")</f>
        <v/>
      </c>
      <c r="D241" s="2452" t="inlineStr">
        <is>
          <t>yellow_flag</t>
        </is>
      </c>
      <c r="E241" s="291">
        <f>B241</f>
        <v/>
      </c>
    </row>
    <row r="242" ht="17" customHeight="1" s="2468">
      <c r="A242" s="45" t="inlineStr">
        <is>
          <t>Drapeau sur le thème 3</t>
        </is>
      </c>
      <c r="B242" s="2571">
        <f>IF('Indice D''exclusion'!Q26&lt;&gt;"",'Indice D''exclusion'!Q26,"")</f>
        <v/>
      </c>
      <c r="D242" s="2452" t="inlineStr">
        <is>
          <t>yellow_flag</t>
        </is>
      </c>
      <c r="E242" s="291">
        <f>B242</f>
        <v/>
      </c>
    </row>
    <row r="243" ht="17" customHeight="1" s="2468">
      <c r="A243" s="45" t="inlineStr">
        <is>
          <t>Drapeau sur les comportements du thème 3</t>
        </is>
      </c>
      <c r="B243" s="2571">
        <f>IF('Indice D''exclusion'!Q22&lt;&gt;"",'Indice D''exclusion'!Q22,"")</f>
        <v/>
      </c>
      <c r="D243" s="2452" t="inlineStr">
        <is>
          <t>yellow_flag</t>
        </is>
      </c>
      <c r="E243" s="291">
        <f>B243</f>
        <v/>
      </c>
    </row>
    <row r="244" ht="17" customHeight="1" s="2468">
      <c r="A244" s="45" t="inlineStr">
        <is>
          <t>Drapeau sur les comportements du thème 3</t>
        </is>
      </c>
      <c r="B244" s="2571">
        <f>IF('Indice D''exclusion'!Q23&lt;&gt;"",'Indice D''exclusion'!Q23,"")</f>
        <v/>
      </c>
      <c r="D244" s="2452" t="inlineStr">
        <is>
          <t>yellow_flag</t>
        </is>
      </c>
      <c r="E244" s="291">
        <f>B244</f>
        <v/>
      </c>
    </row>
    <row r="245" ht="17" customHeight="1" s="2468">
      <c r="A245" s="45" t="inlineStr">
        <is>
          <t>Drapeau sur les comportements du thème 3</t>
        </is>
      </c>
      <c r="B245" s="2571">
        <f>IF('Indice D''exclusion'!Q24&lt;&gt;"",'Indice D''exclusion'!Q24,"")</f>
        <v/>
      </c>
      <c r="D245" s="2452" t="inlineStr">
        <is>
          <t>yellow_flag</t>
        </is>
      </c>
      <c r="E245" s="291">
        <f>B245</f>
        <v/>
      </c>
    </row>
    <row r="246" ht="17" customHeight="1" s="2468">
      <c r="A246" s="45" t="inlineStr">
        <is>
          <t>Drapeau sur les comportements du thème 3</t>
        </is>
      </c>
      <c r="B246" s="2571">
        <f>IF('Indice D''exclusion'!Q25&lt;&gt;"",'Indice D''exclusion'!Q25,"")</f>
        <v/>
      </c>
      <c r="D246" s="2452" t="inlineStr">
        <is>
          <t>yellow_flag</t>
        </is>
      </c>
      <c r="E246" s="291">
        <f>B246</f>
        <v/>
      </c>
    </row>
    <row r="247" ht="17" customHeight="1" s="2468">
      <c r="A247" s="45" t="inlineStr">
        <is>
          <t>Drapeau sur le thème 4</t>
        </is>
      </c>
      <c r="B247" s="2571">
        <f>IF('Indice D''exclusion'!Q234&lt;&gt;"",'Indice D''exclusion'!Q34,"")</f>
        <v/>
      </c>
      <c r="D247" s="2452" t="inlineStr">
        <is>
          <t>yellow_flag</t>
        </is>
      </c>
      <c r="E247" s="291">
        <f>B247</f>
        <v/>
      </c>
    </row>
    <row r="248" ht="17" customHeight="1" s="2468">
      <c r="A248" s="45" t="inlineStr">
        <is>
          <t>Drapeau sur les comportements du thème 4</t>
        </is>
      </c>
      <c r="B248" s="2571">
        <f>IF('Indice D''exclusion'!Q31&lt;&gt;"",'Indice D''exclusion'!Q31,"")</f>
        <v/>
      </c>
      <c r="D248" s="2452" t="inlineStr">
        <is>
          <t>yellow_flag</t>
        </is>
      </c>
      <c r="E248" s="291">
        <f>B248</f>
        <v/>
      </c>
    </row>
    <row r="249" ht="17" customHeight="1" s="2468">
      <c r="A249" s="45" t="inlineStr">
        <is>
          <t>Drapeau sur les comportements du thème 4</t>
        </is>
      </c>
      <c r="B249" s="2571">
        <f>IF('Indice D''exclusion'!Q32&lt;&gt;"",'Indice D''exclusion'!Q32,"")</f>
        <v/>
      </c>
      <c r="D249" s="2452" t="inlineStr">
        <is>
          <t>yellow_flag</t>
        </is>
      </c>
      <c r="E249" s="291">
        <f>B249</f>
        <v/>
      </c>
    </row>
    <row r="250" ht="17" customHeight="1" s="2468">
      <c r="A250" s="45" t="inlineStr">
        <is>
          <t>Drapeau sur les comportements du thème 4</t>
        </is>
      </c>
      <c r="B250" s="2571">
        <f>IF('Indice D''exclusion'!Q33&lt;&gt;"",'Indice D''exclusion'!Q33,"")</f>
        <v/>
      </c>
      <c r="D250" s="2452" t="inlineStr">
        <is>
          <t>yellow_flag</t>
        </is>
      </c>
      <c r="E250" s="291">
        <f>B250</f>
        <v/>
      </c>
    </row>
    <row r="251" ht="17" customHeight="1" s="2468">
      <c r="A251" s="45" t="inlineStr">
        <is>
          <t>Drapeau indépendant 5</t>
        </is>
      </c>
      <c r="B251" s="2571">
        <f>IF('Indice D''exclusion'!Q35&lt;&gt;"",'Indice D''exclusion'!Q35,"")</f>
        <v/>
      </c>
      <c r="D251" s="2452" t="inlineStr">
        <is>
          <t>yellow_flag</t>
        </is>
      </c>
      <c r="E251" s="291">
        <f>B251</f>
        <v/>
      </c>
    </row>
    <row r="252" ht="17" customHeight="1" s="2468">
      <c r="A252" s="45" t="inlineStr">
        <is>
          <t>Drapeau indépendant 6</t>
        </is>
      </c>
      <c r="B252" s="2571">
        <f>IF('Indice D''exclusion'!Q36&lt;&gt;"",'Indice D''exclusion'!Q36,"")</f>
        <v/>
      </c>
      <c r="D252" s="2452" t="inlineStr">
        <is>
          <t>yellow_flag</t>
        </is>
      </c>
      <c r="E252" s="291">
        <f>B252</f>
        <v/>
      </c>
    </row>
    <row r="253" ht="17" customHeight="1" s="2468">
      <c r="B253" s="2571" t="inlineStr">
        <is>
          <t>Drapeaux rouges 🔴</t>
        </is>
      </c>
      <c r="E253" s="291">
        <f>B253</f>
        <v/>
      </c>
    </row>
    <row r="254">
      <c r="A254" s="1222" t="inlineStr">
        <is>
          <t>Section s'ouvre que s'il y a du contenu</t>
        </is>
      </c>
      <c r="E254" s="291">
        <f>B254</f>
        <v/>
      </c>
    </row>
    <row r="255" ht="17" customHeight="1" s="2468">
      <c r="A255" s="1222" t="inlineStr">
        <is>
          <t>Drapeau sur le thème 1</t>
        </is>
      </c>
      <c r="B255" s="2571">
        <f>IF('Indice D''exclusion'!R17&lt;&gt;"",'Indice D''exclusion'!R17,"")</f>
        <v/>
      </c>
      <c r="D255" s="2452" t="inlineStr">
        <is>
          <t>red_flag</t>
        </is>
      </c>
      <c r="E255" s="291">
        <f>B255</f>
        <v/>
      </c>
    </row>
    <row r="256" ht="17" customHeight="1" s="2468">
      <c r="A256" s="1222" t="inlineStr">
        <is>
          <t>Drapeau sur les comportements du thème 1</t>
        </is>
      </c>
      <c r="B256" s="2571">
        <f>IF('Indice D''exclusion'!R13&lt;&gt;"",'Indice D''exclusion'!R13,"")</f>
        <v/>
      </c>
      <c r="D256" s="2452" t="inlineStr">
        <is>
          <t>red_flag</t>
        </is>
      </c>
      <c r="E256" s="291">
        <f>B256</f>
        <v/>
      </c>
    </row>
    <row r="257" ht="51" customHeight="1" s="2468">
      <c r="A257" s="1222" t="inlineStr">
        <is>
          <t>Drapeau sur les comportements du thème 1</t>
        </is>
      </c>
      <c r="B257" s="2571">
        <f>IF('Indice D''exclusion'!R14&lt;&gt;"",'Indice D''exclusion'!R14,"")</f>
        <v/>
      </c>
      <c r="D257" s="2452" t="inlineStr">
        <is>
          <t>red_flag</t>
        </is>
      </c>
      <c r="E257" s="291">
        <f>B257</f>
        <v/>
      </c>
    </row>
    <row r="258" ht="17" customHeight="1" s="2468">
      <c r="A258" s="1222" t="inlineStr">
        <is>
          <t>Drapeau sur les comportements du thème 1</t>
        </is>
      </c>
      <c r="B258" s="2571">
        <f>IF('Indice D''exclusion'!R15&lt;&gt;"",'Indice D''exclusion'!R15,"")</f>
        <v/>
      </c>
      <c r="D258" s="2452" t="inlineStr">
        <is>
          <t>red_flag</t>
        </is>
      </c>
      <c r="E258" s="291">
        <f>B258</f>
        <v/>
      </c>
    </row>
    <row r="259" ht="170" customHeight="1" s="2468">
      <c r="A259" s="1222" t="inlineStr">
        <is>
          <t>Drapeau sur les comportements du thème 1</t>
        </is>
      </c>
      <c r="B259" s="2571">
        <f>IF('Indice D''exclusion'!R16&lt;&gt;"",'Indice D''exclusion'!R16,"")</f>
        <v/>
      </c>
      <c r="D259" s="2452" t="inlineStr">
        <is>
          <t>red_flag</t>
        </is>
      </c>
      <c r="E259" s="291">
        <f>B259</f>
        <v/>
      </c>
    </row>
    <row r="260" ht="17" customHeight="1" s="2468">
      <c r="A260" s="1222" t="inlineStr">
        <is>
          <t>Drapeau sur le thème 2</t>
        </is>
      </c>
      <c r="B260" s="2571">
        <f>IF('Indice D''exclusion'!R21&lt;&gt;"",'Indice D''exclusion'!R21,"")</f>
        <v/>
      </c>
      <c r="D260" s="2452" t="inlineStr">
        <is>
          <t>red_flag</t>
        </is>
      </c>
      <c r="E260" s="291">
        <f>B260</f>
        <v/>
      </c>
    </row>
    <row r="261" ht="17" customHeight="1" s="2468">
      <c r="A261" s="1222" t="inlineStr">
        <is>
          <t>Drapeau sur les comportements du thème 2</t>
        </is>
      </c>
      <c r="B261" s="2571">
        <f>IF('Indice D''exclusion'!R18&lt;&gt;"",'Indice D''exclusion'!R18,"")</f>
        <v/>
      </c>
      <c r="D261" s="2452" t="inlineStr">
        <is>
          <t>red_flag</t>
        </is>
      </c>
      <c r="E261" s="291">
        <f>B261</f>
        <v/>
      </c>
    </row>
    <row r="262" ht="17" customHeight="1" s="2468">
      <c r="A262" s="1222" t="inlineStr">
        <is>
          <t>Drapeau sur les comportements du thème 2</t>
        </is>
      </c>
      <c r="B262" s="2571">
        <f>IF('Indice D''exclusion'!R19&lt;&gt;"",'Indice D''exclusion'!R19,"")</f>
        <v/>
      </c>
      <c r="D262" s="2452" t="inlineStr">
        <is>
          <t>red_flag</t>
        </is>
      </c>
      <c r="E262" s="291">
        <f>B262</f>
        <v/>
      </c>
    </row>
    <row r="263" ht="17" customHeight="1" s="2468">
      <c r="A263" s="1222" t="inlineStr">
        <is>
          <t>Drapeau sur les comportements du thème 2</t>
        </is>
      </c>
      <c r="B263" s="2571">
        <f>IF('Indice D''exclusion'!R20&lt;&gt;"",'Indice D''exclusion'!R20,"")</f>
        <v/>
      </c>
      <c r="D263" s="2452" t="inlineStr">
        <is>
          <t>red_flag</t>
        </is>
      </c>
      <c r="E263" s="291">
        <f>B263</f>
        <v/>
      </c>
    </row>
    <row r="264" ht="17" customHeight="1" s="2468">
      <c r="A264" s="1222" t="inlineStr">
        <is>
          <t>Drapeau sur le thème 3</t>
        </is>
      </c>
      <c r="B264" s="2571">
        <f>IF('Indice D''exclusion'!R26&lt;&gt;"",'Indice D''exclusion'!R26,"")</f>
        <v/>
      </c>
      <c r="D264" s="2452" t="inlineStr">
        <is>
          <t>red_flag</t>
        </is>
      </c>
      <c r="E264" s="291">
        <f>B264</f>
        <v/>
      </c>
    </row>
    <row r="265" ht="17" customHeight="1" s="2468">
      <c r="A265" s="1222" t="inlineStr">
        <is>
          <t>Drapeau sur les comportements du thème 3</t>
        </is>
      </c>
      <c r="B265" s="2571">
        <f>IF('Indice D''exclusion'!R22&lt;&gt;"",'Indice D''exclusion'!R22,"")</f>
        <v/>
      </c>
      <c r="D265" s="2452" t="inlineStr">
        <is>
          <t>red_flag</t>
        </is>
      </c>
      <c r="E265" s="291">
        <f>B265</f>
        <v/>
      </c>
    </row>
    <row r="266" ht="17" customHeight="1" s="2468">
      <c r="A266" s="1222" t="inlineStr">
        <is>
          <t>Drapeau sur les comportements du thème 3</t>
        </is>
      </c>
      <c r="B266" s="2571">
        <f>IF('Indice D''exclusion'!R23&lt;&gt;"",'Indice D''exclusion'!R23,"")</f>
        <v/>
      </c>
      <c r="D266" s="2452" t="inlineStr">
        <is>
          <t>red_flag</t>
        </is>
      </c>
      <c r="E266" s="291">
        <f>B266</f>
        <v/>
      </c>
    </row>
    <row r="267" ht="17" customHeight="1" s="2468">
      <c r="A267" s="1222" t="inlineStr">
        <is>
          <t>Drapeau sur les comportements du thème 3</t>
        </is>
      </c>
      <c r="B267" s="2571">
        <f>IF('Indice D''exclusion'!R24&lt;&gt;"",'Indice D''exclusion'!R24,"")</f>
        <v/>
      </c>
      <c r="D267" s="2452" t="inlineStr">
        <is>
          <t>red_flag</t>
        </is>
      </c>
      <c r="E267" s="291">
        <f>B267</f>
        <v/>
      </c>
    </row>
    <row r="268" ht="17" customHeight="1" s="2468">
      <c r="A268" s="1222" t="inlineStr">
        <is>
          <t>Drapeau sur les comportements du thème 3</t>
        </is>
      </c>
      <c r="B268" s="2571">
        <f>IF('Indice D''exclusion'!R25&lt;&gt;"",'Indice D''exclusion'!R25,"")</f>
        <v/>
      </c>
      <c r="D268" s="2452" t="inlineStr">
        <is>
          <t>red_flag</t>
        </is>
      </c>
      <c r="E268" s="291">
        <f>B268</f>
        <v/>
      </c>
    </row>
    <row r="269" ht="17" customHeight="1" s="2468">
      <c r="A269" s="1222" t="inlineStr">
        <is>
          <t>Drapeau sur le thème 4</t>
        </is>
      </c>
      <c r="B269" s="2571">
        <f>IF('Indice D''exclusion'!R30&lt;&gt;"",'Indice D''exclusion'!R30,"")</f>
        <v/>
      </c>
      <c r="D269" s="2452" t="inlineStr">
        <is>
          <t>red_flag</t>
        </is>
      </c>
      <c r="E269" s="291">
        <f>B269</f>
        <v/>
      </c>
    </row>
    <row r="270" ht="17" customHeight="1" s="2468">
      <c r="A270" s="1222" t="inlineStr">
        <is>
          <t>Drapeau sur les comportements du thème 4</t>
        </is>
      </c>
      <c r="B270" s="2571">
        <f>IF('Indice D''exclusion'!R27&lt;&gt;"",'Indice D''exclusion'!R27,"")</f>
        <v/>
      </c>
      <c r="D270" s="2452" t="inlineStr">
        <is>
          <t>red_flag</t>
        </is>
      </c>
      <c r="E270" s="291">
        <f>B270</f>
        <v/>
      </c>
    </row>
    <row r="271" ht="17" customHeight="1" s="2468">
      <c r="A271" s="1222" t="inlineStr">
        <is>
          <t>Drapeau sur les comportements du thème 4</t>
        </is>
      </c>
      <c r="B271" s="2571">
        <f>IF('Indice D''exclusion'!R28&lt;&gt;"",'Indice D''exclusion'!R28,"")</f>
        <v/>
      </c>
      <c r="D271" s="2452" t="inlineStr">
        <is>
          <t>red_flag</t>
        </is>
      </c>
      <c r="E271" s="291">
        <f>B271</f>
        <v/>
      </c>
    </row>
    <row r="272" ht="17" customHeight="1" s="2468">
      <c r="A272" s="1222" t="inlineStr">
        <is>
          <t>Drapeau sur les comportements du thème 4</t>
        </is>
      </c>
      <c r="B272" s="2571">
        <f>IF('Indice D''exclusion'!R29&lt;&gt;"",'Indice D''exclusion'!R29,"")</f>
        <v/>
      </c>
      <c r="D272" s="2452" t="inlineStr">
        <is>
          <t>red_flag</t>
        </is>
      </c>
      <c r="E272" s="291">
        <f>B272</f>
        <v/>
      </c>
    </row>
    <row r="273" ht="17" customHeight="1" s="2468">
      <c r="A273" s="1222" t="inlineStr">
        <is>
          <t>Drapeau indépendant 5</t>
        </is>
      </c>
      <c r="B273" s="2571">
        <f>IF('Indice D''exclusion'!R35&lt;&gt;"",'Indice D''exclusion'!R35,"")</f>
        <v/>
      </c>
      <c r="D273" s="2452" t="inlineStr">
        <is>
          <t>red_flag</t>
        </is>
      </c>
      <c r="E273" s="291">
        <f>B273</f>
        <v/>
      </c>
    </row>
    <row r="274" ht="51" customHeight="1" s="2468">
      <c r="A274" s="1222" t="inlineStr">
        <is>
          <t>Drapeau indépendant 6</t>
        </is>
      </c>
      <c r="B274" s="2571">
        <f>IF('Indice D''exclusion'!R36&lt;&gt;"",'Indice D''exclusion'!R36,"")</f>
        <v/>
      </c>
      <c r="D274" s="2452" t="inlineStr">
        <is>
          <t>red_flag</t>
        </is>
      </c>
      <c r="E274" s="291">
        <f>B274</f>
        <v/>
      </c>
    </row>
    <row r="275">
      <c r="E275" s="291">
        <f>B275</f>
        <v/>
      </c>
    </row>
    <row r="276" ht="51" customHeight="1" s="2468">
      <c r="A276" t="inlineStr">
        <is>
          <t>Ressources : 📚</t>
        </is>
      </c>
      <c r="B276" s="2571">
        <f>HLOOKUP(1,'Indice D''exclusion'!S11:T42,32)</f>
        <v/>
      </c>
      <c r="D276" s="2452" t="inlineStr">
        <is>
          <t>ressources</t>
        </is>
      </c>
      <c r="E276" s="291">
        <f>B276</f>
        <v/>
      </c>
    </row>
    <row r="277">
      <c r="E277" s="291">
        <f>B277</f>
        <v/>
      </c>
    </row>
    <row r="278" ht="40" customHeight="1" s="2468">
      <c r="A278" s="2383" t="inlineStr">
        <is>
          <t>Baromètre 6:</t>
        </is>
      </c>
      <c r="B278" s="2233">
        <f>'Contribution NC'!C2</f>
        <v/>
      </c>
      <c r="C278" s="2233" t="n"/>
      <c r="D278" s="2452" t="inlineStr">
        <is>
          <t>subsection-title</t>
        </is>
      </c>
      <c r="E278" s="291">
        <f>B278</f>
        <v/>
      </c>
    </row>
    <row r="279" ht="137" customHeight="1" s="2468">
      <c r="D279" s="2452" t="inlineStr">
        <is>
          <t>barometer</t>
        </is>
      </c>
      <c r="E279" s="291" t="inlineStr">
        <is>
          <t>barometer-6</t>
        </is>
      </c>
    </row>
    <row r="280" ht="41" customHeight="1" s="2468">
      <c r="A280" s="2271" t="inlineStr">
        <is>
          <t>À propos du baromètre</t>
        </is>
      </c>
      <c r="B280" s="2592">
        <f>'Contribution NC'!C10</f>
        <v/>
      </c>
      <c r="C280" s="2592" t="n"/>
      <c r="D280" s="61" t="inlineStr">
        <is>
          <t>about-barometer</t>
        </is>
      </c>
      <c r="E280" s="291">
        <f>B280</f>
        <v/>
      </c>
      <c r="F280" s="2592" t="n"/>
    </row>
    <row r="281" ht="57" customHeight="1" s="2468">
      <c r="A281" s="2592" t="inlineStr">
        <is>
          <t>Introduction ( ouverture toujours)</t>
        </is>
      </c>
      <c r="B281" s="586">
        <f>'Contribution NC'!I14</f>
        <v/>
      </c>
      <c r="C281" s="586" t="n"/>
      <c r="D281" s="2452" t="inlineStr">
        <is>
          <t>analysis</t>
        </is>
      </c>
      <c r="E281" s="291">
        <f>B281</f>
        <v/>
      </c>
    </row>
    <row r="282" ht="41" customHeight="1" s="2468">
      <c r="A282" s="2374" t="inlineStr">
        <is>
          <t>Les constats</t>
        </is>
      </c>
      <c r="E282" s="291">
        <f>B282</f>
        <v/>
      </c>
    </row>
    <row r="283" ht="17" customHeight="1" s="2468">
      <c r="A283" s="2374" t="inlineStr">
        <is>
          <t>Thème 1</t>
        </is>
      </c>
      <c r="B283" s="2571">
        <f>IF('Contribution NC'!I17&lt;&gt;"",'Contribution NC'!I17,"")</f>
        <v/>
      </c>
      <c r="D283" s="2452" t="inlineStr">
        <is>
          <t>theme</t>
        </is>
      </c>
      <c r="E283" s="291">
        <f>B283</f>
        <v/>
      </c>
    </row>
    <row r="284" ht="17" customHeight="1" s="2468">
      <c r="A284" s="2374" t="inlineStr">
        <is>
          <t>Thème 2</t>
        </is>
      </c>
      <c r="B284" s="2571">
        <f>IF('Contribution NC'!I19&lt;&gt;"",'Contribution NC'!I19,"")</f>
        <v/>
      </c>
      <c r="D284" s="2452" t="inlineStr">
        <is>
          <t>theme</t>
        </is>
      </c>
      <c r="E284" s="291">
        <f>B284</f>
        <v/>
      </c>
    </row>
    <row r="285" ht="17" customHeight="1" s="2468">
      <c r="A285" s="2374" t="inlineStr">
        <is>
          <t>Thème 3</t>
        </is>
      </c>
      <c r="B285" s="2571">
        <f>IF('Contribution NC'!I21&lt;&gt;"",'Contribution NC'!I21,"")</f>
        <v/>
      </c>
      <c r="D285" s="2452" t="inlineStr">
        <is>
          <t>theme</t>
        </is>
      </c>
      <c r="E285" s="291">
        <f>B285</f>
        <v/>
      </c>
    </row>
    <row r="286" ht="17" customHeight="1" s="2468">
      <c r="A286" s="2374" t="inlineStr">
        <is>
          <t>Thème 4</t>
        </is>
      </c>
      <c r="B286" s="2571">
        <f>IF('Contribution NC'!I25&lt;&gt;"",'Contribution NC'!I25,"")</f>
        <v/>
      </c>
      <c r="D286" s="2452" t="inlineStr">
        <is>
          <t>theme</t>
        </is>
      </c>
      <c r="E286" s="291">
        <f>B286</f>
        <v/>
      </c>
    </row>
    <row r="287" ht="34" customHeight="1" s="2468">
      <c r="A287" s="2374" t="inlineStr">
        <is>
          <t>Thème 5</t>
        </is>
      </c>
      <c r="B287" s="2571">
        <f>IF('Contribution NC'!I33&lt;&gt;"",'Contribution NC'!I33,"")</f>
        <v/>
      </c>
      <c r="D287" s="2452" t="inlineStr">
        <is>
          <t>theme</t>
        </is>
      </c>
      <c r="E287" s="291">
        <f>B287</f>
        <v/>
      </c>
    </row>
    <row r="288" ht="34" customHeight="1" s="2468">
      <c r="A288" s="2374" t="inlineStr">
        <is>
          <t>Thème 6</t>
        </is>
      </c>
      <c r="B288" s="2571">
        <f>IF('Contribution NC'!I36&lt;&gt;"",'Contribution NC'!I36,"")</f>
        <v/>
      </c>
      <c r="D288" s="2452" t="inlineStr">
        <is>
          <t>theme</t>
        </is>
      </c>
      <c r="E288" s="291">
        <f>B288</f>
        <v/>
      </c>
    </row>
    <row r="289" ht="17" customHeight="1" s="2468">
      <c r="A289" s="2374" t="inlineStr">
        <is>
          <t>Thème 7</t>
        </is>
      </c>
      <c r="B289" s="2571">
        <f>IF('Contribution NC'!I38&lt;&gt;"",'Contribution NC'!I38,"")</f>
        <v/>
      </c>
      <c r="D289" s="2452" t="inlineStr">
        <is>
          <t>theme</t>
        </is>
      </c>
      <c r="E289" s="291">
        <f>B289</f>
        <v/>
      </c>
    </row>
    <row r="290" ht="39" customHeight="1" s="2468">
      <c r="A290" s="765" t="inlineStr">
        <is>
          <t>Constat général ou conclusion, le cas échéant</t>
        </is>
      </c>
      <c r="B290" s="2571">
        <f>'Contribution NC'!I41</f>
        <v/>
      </c>
      <c r="D290" s="2452" t="inlineStr">
        <is>
          <t>theme</t>
        </is>
      </c>
      <c r="E290" s="291">
        <f>B290</f>
        <v/>
      </c>
    </row>
    <row r="291" ht="24" customHeight="1" s="2468">
      <c r="A291" s="36" t="inlineStr">
        <is>
          <t xml:space="preserve">À surveiller : </t>
        </is>
      </c>
      <c r="B291" s="2571">
        <f>'Contribution NC'!P14</f>
        <v/>
      </c>
      <c r="D291" s="2452" t="inlineStr">
        <is>
          <t>flag_introduction</t>
        </is>
      </c>
      <c r="E291" s="291">
        <f>B291</f>
        <v/>
      </c>
    </row>
    <row r="292" ht="24" customHeight="1" s="2468">
      <c r="A292" s="36" t="n"/>
      <c r="B292" s="2571" t="inlineStr">
        <is>
          <t>Drapeaux jaunes 🟡</t>
        </is>
      </c>
      <c r="E292" s="291">
        <f>B292</f>
        <v/>
      </c>
    </row>
    <row r="293" ht="17" customHeight="1" s="2468">
      <c r="A293" s="45" t="inlineStr">
        <is>
          <t>Section s'ouvre que s'il y a du contenu</t>
        </is>
      </c>
      <c r="B293" s="2571">
        <f>IF('Cpts miroirs des parents'!T121&lt;&gt;"",'Cpts miroirs des parents'!T121,"")</f>
        <v/>
      </c>
      <c r="D293" s="2452" t="inlineStr">
        <is>
          <t>yellow_flag</t>
        </is>
      </c>
      <c r="E293" s="291">
        <f>B293</f>
        <v/>
      </c>
    </row>
    <row r="294" ht="17" customHeight="1" s="2468">
      <c r="A294" s="45" t="inlineStr">
        <is>
          <t>Thème 1</t>
        </is>
      </c>
      <c r="B294" s="2571">
        <f>IF('Contribution NC'!J17&lt;&gt;"",'Contribution NC'!J17,"")</f>
        <v/>
      </c>
      <c r="D294" s="2452" t="inlineStr">
        <is>
          <t>yellow_flag</t>
        </is>
      </c>
      <c r="E294" s="291">
        <f>B294</f>
        <v/>
      </c>
    </row>
    <row r="295" ht="17" customHeight="1" s="2468">
      <c r="A295" s="45" t="inlineStr">
        <is>
          <t>Drapeau sur les comportements du thème 1</t>
        </is>
      </c>
      <c r="B295" s="2571">
        <f>IF('Contribution NC'!J15&lt;&gt;"",'Contribution NC'!J15,"")</f>
        <v/>
      </c>
      <c r="D295" s="2452" t="inlineStr">
        <is>
          <t>yellow_flag</t>
        </is>
      </c>
      <c r="E295" s="291">
        <f>B295</f>
        <v/>
      </c>
    </row>
    <row r="296" ht="17" customHeight="1" s="2468">
      <c r="A296" s="45" t="inlineStr">
        <is>
          <t>Drapeau sur les comportements du thème 1</t>
        </is>
      </c>
      <c r="B296" s="2571">
        <f>IF('Contribution NC'!J16&lt;&gt;"",'Contribution NC'!J16,"")</f>
        <v/>
      </c>
      <c r="D296" s="2452" t="inlineStr">
        <is>
          <t>yellow_flag</t>
        </is>
      </c>
      <c r="E296" s="291">
        <f>B296</f>
        <v/>
      </c>
    </row>
    <row r="297" ht="17" customHeight="1" s="2468">
      <c r="A297" s="45" t="inlineStr">
        <is>
          <t>Thème 2</t>
        </is>
      </c>
      <c r="B297" s="2571">
        <f>IF('Contribution NC'!J19&lt;&gt;"",'Contribution NC'!J19,"")</f>
        <v/>
      </c>
      <c r="D297" s="2452" t="inlineStr">
        <is>
          <t>yellow_flag</t>
        </is>
      </c>
      <c r="E297" s="291">
        <f>B297</f>
        <v/>
      </c>
    </row>
    <row r="298" ht="17" customHeight="1" s="2468">
      <c r="A298" s="45" t="inlineStr">
        <is>
          <t>Drapeau sur les comportements du thème 2</t>
        </is>
      </c>
      <c r="B298" s="2571">
        <f>IF('Contribution NC'!J18&lt;&gt;"",'Contribution NC'!J18,"")</f>
        <v/>
      </c>
      <c r="D298" s="2452" t="inlineStr">
        <is>
          <t>yellow_flag</t>
        </is>
      </c>
      <c r="E298" s="291">
        <f>B298</f>
        <v/>
      </c>
    </row>
    <row r="299" ht="17" customHeight="1" s="2468">
      <c r="A299" s="45" t="inlineStr">
        <is>
          <t>Thème 3</t>
        </is>
      </c>
      <c r="B299" s="2571">
        <f>IF('Contribution NC'!J21&lt;&gt;"",'Contribution NC'!J21,"")</f>
        <v/>
      </c>
      <c r="D299" s="2452" t="inlineStr">
        <is>
          <t>yellow_flag</t>
        </is>
      </c>
      <c r="E299" s="291">
        <f>B299</f>
        <v/>
      </c>
    </row>
    <row r="300" ht="17" customHeight="1" s="2468">
      <c r="A300" s="45" t="inlineStr">
        <is>
          <t>Drapeau sur les comportements du thème 3</t>
        </is>
      </c>
      <c r="B300" s="2571">
        <f>IF('Contribution NC'!J20&lt;&gt;"",'Contribution NC'!J20,"")</f>
        <v/>
      </c>
      <c r="D300" s="2452" t="inlineStr">
        <is>
          <t>yellow_flag</t>
        </is>
      </c>
      <c r="E300" s="291">
        <f>B300</f>
        <v/>
      </c>
    </row>
    <row r="301" ht="17" customHeight="1" s="2468">
      <c r="A301" s="45" t="inlineStr">
        <is>
          <t>Thème 4</t>
        </is>
      </c>
      <c r="B301" s="2571">
        <f>IF('Contribution NC'!J25&lt;&gt;"",'Contribution NC'!J25,"")</f>
        <v/>
      </c>
      <c r="D301" s="2452" t="inlineStr">
        <is>
          <t>yellow_flag</t>
        </is>
      </c>
      <c r="E301" s="291">
        <f>B301</f>
        <v/>
      </c>
    </row>
    <row r="302" ht="17" customHeight="1" s="2468">
      <c r="A302" s="45" t="inlineStr">
        <is>
          <t>Drapeau sur les comportements du thème 4</t>
        </is>
      </c>
      <c r="B302" s="2571">
        <f>IF('Contribution NC'!J22&lt;&gt;"",'Contribution NC'!J22,"")</f>
        <v/>
      </c>
      <c r="D302" s="2452" t="inlineStr">
        <is>
          <t>yellow_flag</t>
        </is>
      </c>
      <c r="E302" s="291">
        <f>B302</f>
        <v/>
      </c>
    </row>
    <row r="303" ht="17" customHeight="1" s="2468">
      <c r="A303" s="45" t="inlineStr">
        <is>
          <t>Drapeau sur les comportements du thème 4</t>
        </is>
      </c>
      <c r="B303" s="2571">
        <f>IF('Contribution NC'!J23&lt;&gt;"",'Contribution NC'!J23,"")</f>
        <v/>
      </c>
      <c r="D303" s="2452" t="inlineStr">
        <is>
          <t>yellow_flag</t>
        </is>
      </c>
      <c r="E303" s="291">
        <f>B303</f>
        <v/>
      </c>
    </row>
    <row r="304" ht="17" customHeight="1" s="2468">
      <c r="A304" s="45" t="inlineStr">
        <is>
          <t>Drapeau sur les comportements du thème 4</t>
        </is>
      </c>
      <c r="B304" s="2571">
        <f>IF('Contribution NC'!J24&lt;&gt;"",'Contribution NC'!J24,"")</f>
        <v/>
      </c>
      <c r="D304" s="2452" t="inlineStr">
        <is>
          <t>yellow_flag</t>
        </is>
      </c>
      <c r="E304" s="291">
        <f>B304</f>
        <v/>
      </c>
    </row>
    <row r="305" ht="17" customHeight="1" s="2468">
      <c r="A305" s="45" t="inlineStr">
        <is>
          <t>Thème 5</t>
        </is>
      </c>
      <c r="B305" s="2571">
        <f>IF('Contribution NC'!J33&lt;&gt;"",'Contribution NC'!J33,"")</f>
        <v/>
      </c>
      <c r="D305" s="2452" t="inlineStr">
        <is>
          <t>yellow_flag</t>
        </is>
      </c>
      <c r="E305" s="291">
        <f>B305</f>
        <v/>
      </c>
    </row>
    <row r="306" ht="17" customHeight="1" s="2468">
      <c r="A306" s="45" t="inlineStr">
        <is>
          <t>Drapeau sur les comportements du thème 5</t>
        </is>
      </c>
      <c r="B306" s="2571">
        <f>IF('Contribution NC'!J26&lt;&gt;"",'Contribution NC'!J26,"")</f>
        <v/>
      </c>
      <c r="D306" s="2452" t="inlineStr">
        <is>
          <t>yellow_flag</t>
        </is>
      </c>
      <c r="E306" s="291">
        <f>B306</f>
        <v/>
      </c>
    </row>
    <row r="307" ht="17" customHeight="1" s="2468">
      <c r="A307" s="45" t="inlineStr">
        <is>
          <t>Drapeau sur les comportements du thème 5</t>
        </is>
      </c>
      <c r="B307" s="2571">
        <f>IF('Contribution NC'!J27&lt;&gt;"",'Contribution NC'!J27,"")</f>
        <v/>
      </c>
      <c r="D307" s="2452" t="inlineStr">
        <is>
          <t>yellow_flag</t>
        </is>
      </c>
      <c r="E307" s="291">
        <f>B307</f>
        <v/>
      </c>
    </row>
    <row r="308" ht="17" customHeight="1" s="2468">
      <c r="A308" s="45" t="inlineStr">
        <is>
          <t>Drapeau sur les comportements du thème 5</t>
        </is>
      </c>
      <c r="B308" s="2571">
        <f>IF('Contribution NC'!J28&lt;&gt;"",'Contribution NC'!J28,"")</f>
        <v/>
      </c>
      <c r="D308" s="2452" t="inlineStr">
        <is>
          <t>yellow_flag</t>
        </is>
      </c>
      <c r="E308" s="291">
        <f>B308</f>
        <v/>
      </c>
    </row>
    <row r="309" ht="17" customHeight="1" s="2468">
      <c r="A309" s="45" t="inlineStr">
        <is>
          <t>Drapeau sur les comportements du thème 5</t>
        </is>
      </c>
      <c r="B309" s="2571">
        <f>IF('Contribution NC'!J29&lt;&gt;"",'Contribution NC'!J29,"")</f>
        <v/>
      </c>
      <c r="D309" s="2452" t="inlineStr">
        <is>
          <t>yellow_flag</t>
        </is>
      </c>
      <c r="E309" s="291">
        <f>B309</f>
        <v/>
      </c>
    </row>
    <row r="310" ht="17" customHeight="1" s="2468">
      <c r="A310" s="45" t="inlineStr">
        <is>
          <t>Drapeau sur les comportements du thème 5</t>
        </is>
      </c>
      <c r="B310" s="2571">
        <f>IF('Contribution NC'!J30&lt;&gt;"",'Contribution NC'!J30,"")</f>
        <v/>
      </c>
      <c r="D310" s="2452" t="inlineStr">
        <is>
          <t>yellow_flag</t>
        </is>
      </c>
      <c r="E310" s="291">
        <f>B310</f>
        <v/>
      </c>
    </row>
    <row r="311" ht="17" customHeight="1" s="2468">
      <c r="A311" s="45" t="inlineStr">
        <is>
          <t>Drapeau sur les comportements du thème 5</t>
        </is>
      </c>
      <c r="B311" s="2571">
        <f>IF('Contribution NC'!J31&lt;&gt;"",'Contribution NC'!J31,"")</f>
        <v/>
      </c>
      <c r="D311" s="2452" t="inlineStr">
        <is>
          <t>yellow_flag</t>
        </is>
      </c>
      <c r="E311" s="291">
        <f>B311</f>
        <v/>
      </c>
    </row>
    <row r="312" ht="17" customHeight="1" s="2468">
      <c r="A312" s="45" t="inlineStr">
        <is>
          <t>Drapeau sur les comportements du thème 5</t>
        </is>
      </c>
      <c r="B312" s="2571">
        <f>IF('Contribution NC'!J32&lt;&gt;"",'Contribution NC'!J32,"")</f>
        <v/>
      </c>
      <c r="D312" s="2452" t="inlineStr">
        <is>
          <t>yellow_flag</t>
        </is>
      </c>
      <c r="E312" s="291">
        <f>B312</f>
        <v/>
      </c>
    </row>
    <row r="313" ht="17" customHeight="1" s="2468">
      <c r="A313" s="45" t="inlineStr">
        <is>
          <t>Thème 6</t>
        </is>
      </c>
      <c r="B313" s="2571">
        <f>IF('Contribution NC'!J36&lt;&gt;"",'Contribution NC'!J36,"")</f>
        <v/>
      </c>
      <c r="D313" s="2452" t="inlineStr">
        <is>
          <t>yellow_flag</t>
        </is>
      </c>
      <c r="E313" s="291">
        <f>B313</f>
        <v/>
      </c>
    </row>
    <row r="314" ht="17" customHeight="1" s="2468">
      <c r="A314" s="45" t="inlineStr">
        <is>
          <t>Drapeau sur les comportements du thème 6</t>
        </is>
      </c>
      <c r="B314" s="2571">
        <f>IF('Contribution NC'!J34&lt;&gt;"",'Contribution NC'!J34,"")</f>
        <v/>
      </c>
      <c r="D314" s="2452" t="inlineStr">
        <is>
          <t>yellow_flag</t>
        </is>
      </c>
      <c r="E314" s="291">
        <f>B314</f>
        <v/>
      </c>
    </row>
    <row r="315" ht="17" customHeight="1" s="2468">
      <c r="A315" s="45" t="inlineStr">
        <is>
          <t>Drapeau sur les comportements du thème 6</t>
        </is>
      </c>
      <c r="B315" s="2571">
        <f>IF('Contribution NC'!J35&lt;&gt;"",'Contribution NC'!J35,"")</f>
        <v/>
      </c>
      <c r="D315" s="2452" t="inlineStr">
        <is>
          <t>yellow_flag</t>
        </is>
      </c>
      <c r="E315" s="291">
        <f>B315</f>
        <v/>
      </c>
    </row>
    <row r="316" ht="17" customHeight="1" s="2468">
      <c r="A316" s="45" t="inlineStr">
        <is>
          <t>Thème 7</t>
        </is>
      </c>
      <c r="B316" s="2571">
        <f>IF('Contribution NC'!J38&lt;&gt;"",'Contribution NC'!J38,"")</f>
        <v/>
      </c>
      <c r="D316" s="2452" t="inlineStr">
        <is>
          <t>yellow_flag</t>
        </is>
      </c>
      <c r="E316" s="291">
        <f>B316</f>
        <v/>
      </c>
    </row>
    <row r="317" ht="17" customHeight="1" s="2468">
      <c r="A317" s="45" t="inlineStr">
        <is>
          <t>Drapeau sur les comportements du thème 7</t>
        </is>
      </c>
      <c r="B317" s="2571">
        <f>IF('Contribution NC'!J37&lt;&gt;"",'Contribution NC'!J37,"")</f>
        <v/>
      </c>
      <c r="D317" s="2452" t="inlineStr">
        <is>
          <t>yellow_flag</t>
        </is>
      </c>
      <c r="E317" s="291">
        <f>B317</f>
        <v/>
      </c>
    </row>
    <row r="318" ht="17" customHeight="1" s="2468">
      <c r="B318" s="2571" t="inlineStr">
        <is>
          <t>Drapeaux rouges 🔴</t>
        </is>
      </c>
      <c r="E318" s="291">
        <f>B318</f>
        <v/>
      </c>
    </row>
    <row r="319" ht="17" customHeight="1" s="2468">
      <c r="A319" s="1222" t="inlineStr">
        <is>
          <t>Section s'ouvre que s'il y a du contenu</t>
        </is>
      </c>
      <c r="B319" s="2571">
        <f>IF('Cpts miroirs des parents'!U142&lt;&gt;"",'Cpts miroirs des parents'!U142,"")</f>
        <v/>
      </c>
      <c r="D319" s="2452" t="inlineStr">
        <is>
          <t>red_flag</t>
        </is>
      </c>
      <c r="E319" s="291">
        <f>B319</f>
        <v/>
      </c>
    </row>
    <row r="320" ht="17" customHeight="1" s="2468">
      <c r="A320" s="1222" t="inlineStr">
        <is>
          <t>Thème 1</t>
        </is>
      </c>
      <c r="B320" s="2571">
        <f>IF('Contribution NC'!K17&lt;&gt;"",'Contribution NC'!K17,"")</f>
        <v/>
      </c>
      <c r="D320" s="2452" t="inlineStr">
        <is>
          <t>red_flag</t>
        </is>
      </c>
      <c r="E320" s="291">
        <f>B320</f>
        <v/>
      </c>
    </row>
    <row r="321" ht="17" customHeight="1" s="2468">
      <c r="A321" s="1222" t="inlineStr">
        <is>
          <t>Drapeau sur les comportements du thème 1</t>
        </is>
      </c>
      <c r="B321" s="2571">
        <f>IF('Contribution NC'!J15&lt;&gt;"",'Contribution NC'!J15,"")</f>
        <v/>
      </c>
      <c r="D321" s="2452" t="inlineStr">
        <is>
          <t>red_flag</t>
        </is>
      </c>
      <c r="E321" s="291">
        <f>B321</f>
        <v/>
      </c>
    </row>
    <row r="322" ht="17" customHeight="1" s="2468">
      <c r="A322" s="1222" t="inlineStr">
        <is>
          <t>Drapeau sur les comportements du thème 1</t>
        </is>
      </c>
      <c r="B322" s="2571">
        <f>IF('Contribution NC'!J16&lt;&gt;"",'Contribution NC'!J16,"")</f>
        <v/>
      </c>
      <c r="D322" s="2452" t="inlineStr">
        <is>
          <t>red_flag</t>
        </is>
      </c>
      <c r="E322" s="291">
        <f>B322</f>
        <v/>
      </c>
    </row>
    <row r="323" ht="17" customHeight="1" s="2468">
      <c r="A323" s="1222" t="inlineStr">
        <is>
          <t>Thème 2</t>
        </is>
      </c>
      <c r="B323" s="2571">
        <f>IF('Contribution NC'!J19&lt;&gt;"",'Contribution NC'!J19,"")</f>
        <v/>
      </c>
      <c r="D323" s="2452" t="inlineStr">
        <is>
          <t>red_flag</t>
        </is>
      </c>
      <c r="E323" s="291">
        <f>B323</f>
        <v/>
      </c>
    </row>
    <row r="324" ht="17" customHeight="1" s="2468">
      <c r="A324" s="1222" t="inlineStr">
        <is>
          <t>Drapeau sur les comportements du thème 2</t>
        </is>
      </c>
      <c r="B324" s="2571">
        <f>IF('Contribution NC'!J18&lt;&gt;"",'Contribution NC'!J18,"")</f>
        <v/>
      </c>
      <c r="D324" s="2452" t="inlineStr">
        <is>
          <t>red_flag</t>
        </is>
      </c>
      <c r="E324" s="291">
        <f>B324</f>
        <v/>
      </c>
    </row>
    <row r="325" ht="17" customHeight="1" s="2468">
      <c r="A325" s="1222" t="inlineStr">
        <is>
          <t>Thème 3</t>
        </is>
      </c>
      <c r="B325" s="2571">
        <f>IF('Contribution NC'!J21&lt;&gt;"",'Contribution NC'!J21,"")</f>
        <v/>
      </c>
      <c r="D325" s="2452" t="inlineStr">
        <is>
          <t>red_flag</t>
        </is>
      </c>
      <c r="E325" s="291">
        <f>B325</f>
        <v/>
      </c>
    </row>
    <row r="326" ht="17" customHeight="1" s="2468">
      <c r="A326" s="1222" t="inlineStr">
        <is>
          <t>Drapeau sur les comportements du thème 3</t>
        </is>
      </c>
      <c r="B326" s="2571">
        <f>IF('Contribution NC'!J20&lt;&gt;"",'Contribution NC'!J20,"")</f>
        <v/>
      </c>
      <c r="D326" s="2452" t="inlineStr">
        <is>
          <t>red_flag</t>
        </is>
      </c>
      <c r="E326" s="291">
        <f>B326</f>
        <v/>
      </c>
    </row>
    <row r="327" ht="17" customHeight="1" s="2468">
      <c r="A327" s="1222" t="inlineStr">
        <is>
          <t>Thème 4</t>
        </is>
      </c>
      <c r="B327" s="2571">
        <f>IF('Contribution NC'!J25&lt;&gt;"",'Contribution NC'!J25,"")</f>
        <v/>
      </c>
      <c r="D327" s="2452" t="inlineStr">
        <is>
          <t>red_flag</t>
        </is>
      </c>
      <c r="E327" s="291">
        <f>B327</f>
        <v/>
      </c>
    </row>
    <row r="328" ht="17" customHeight="1" s="2468">
      <c r="A328" s="1222" t="inlineStr">
        <is>
          <t>Drapeau sur les comportements du thème 4</t>
        </is>
      </c>
      <c r="B328" s="2571">
        <f>IF('Contribution NC'!J22&lt;&gt;"",'Contribution NC'!J22,"")</f>
        <v/>
      </c>
      <c r="D328" s="2452" t="inlineStr">
        <is>
          <t>red_flag</t>
        </is>
      </c>
      <c r="E328" s="291">
        <f>B328</f>
        <v/>
      </c>
    </row>
    <row r="329" ht="17" customHeight="1" s="2468">
      <c r="A329" s="1222" t="inlineStr">
        <is>
          <t>Drapeau sur les comportements du thème 4</t>
        </is>
      </c>
      <c r="B329" s="2571">
        <f>IF('Contribution NC'!J23&lt;&gt;"",'Contribution NC'!J23,"")</f>
        <v/>
      </c>
      <c r="D329" s="2452" t="inlineStr">
        <is>
          <t>red_flag</t>
        </is>
      </c>
      <c r="E329" s="291">
        <f>B329</f>
        <v/>
      </c>
    </row>
    <row r="330" ht="17" customHeight="1" s="2468">
      <c r="A330" s="1222" t="inlineStr">
        <is>
          <t>Drapeau sur les comportements du thème 4</t>
        </is>
      </c>
      <c r="B330" s="2571">
        <f>IF('Contribution NC'!J24&lt;&gt;"",'Contribution NC'!J24,"")</f>
        <v/>
      </c>
      <c r="D330" s="2452" t="inlineStr">
        <is>
          <t>red_flag</t>
        </is>
      </c>
      <c r="E330" s="291">
        <f>B330</f>
        <v/>
      </c>
    </row>
    <row r="331" ht="17" customHeight="1" s="2468">
      <c r="A331" s="1222" t="inlineStr">
        <is>
          <t>Thème 5</t>
        </is>
      </c>
      <c r="B331" s="2571">
        <f>IF('Contribution NC'!J33&lt;&gt;"",'Contribution NC'!J33,"")</f>
        <v/>
      </c>
      <c r="D331" s="2452" t="inlineStr">
        <is>
          <t>red_flag</t>
        </is>
      </c>
      <c r="E331" s="291">
        <f>B331</f>
        <v/>
      </c>
    </row>
    <row r="332" ht="17" customHeight="1" s="2468">
      <c r="A332" s="1222" t="inlineStr">
        <is>
          <t>Drapeau sur les comportements du thème 5</t>
        </is>
      </c>
      <c r="B332" s="2571">
        <f>IF('Contribution NC'!J26&lt;&gt;"",'Contribution NC'!J26,"")</f>
        <v/>
      </c>
      <c r="D332" s="2452" t="inlineStr">
        <is>
          <t>red_flag</t>
        </is>
      </c>
      <c r="E332" s="291">
        <f>B332</f>
        <v/>
      </c>
    </row>
    <row r="333" ht="17" customHeight="1" s="2468">
      <c r="A333" s="1222" t="inlineStr">
        <is>
          <t>Drapeau sur les comportements du thème 5</t>
        </is>
      </c>
      <c r="B333" s="2571">
        <f>IF('Contribution NC'!J27&lt;&gt;"",'Contribution NC'!J27,"")</f>
        <v/>
      </c>
      <c r="D333" s="2452" t="inlineStr">
        <is>
          <t>red_flag</t>
        </is>
      </c>
      <c r="E333" s="291">
        <f>B333</f>
        <v/>
      </c>
    </row>
    <row r="334" ht="17" customHeight="1" s="2468">
      <c r="A334" s="1222" t="inlineStr">
        <is>
          <t>Drapeau sur les comportements du thème 5</t>
        </is>
      </c>
      <c r="B334" s="2571">
        <f>IF('Contribution NC'!J28&lt;&gt;"",'Contribution NC'!J28,"")</f>
        <v/>
      </c>
      <c r="D334" s="2452" t="inlineStr">
        <is>
          <t>red_flag</t>
        </is>
      </c>
      <c r="E334" s="291">
        <f>B334</f>
        <v/>
      </c>
    </row>
    <row r="335" ht="17" customHeight="1" s="2468">
      <c r="A335" s="1222" t="inlineStr">
        <is>
          <t>Drapeau sur les comportements du thème 5</t>
        </is>
      </c>
      <c r="B335" s="2571">
        <f>IF('Contribution NC'!J29&lt;&gt;"",'Contribution NC'!J29,"")</f>
        <v/>
      </c>
      <c r="D335" s="2452" t="inlineStr">
        <is>
          <t>red_flag</t>
        </is>
      </c>
      <c r="E335" s="291">
        <f>B335</f>
        <v/>
      </c>
    </row>
    <row r="336" ht="17" customHeight="1" s="2468">
      <c r="A336" s="1222" t="inlineStr">
        <is>
          <t>Drapeau sur les comportements du thème 5</t>
        </is>
      </c>
      <c r="B336" s="2571">
        <f>IF('Contribution NC'!J30&lt;&gt;"",'Contribution NC'!J30,"")</f>
        <v/>
      </c>
      <c r="D336" s="2452" t="inlineStr">
        <is>
          <t>red_flag</t>
        </is>
      </c>
      <c r="E336" s="291">
        <f>B336</f>
        <v/>
      </c>
    </row>
    <row r="337" ht="17" customHeight="1" s="2468">
      <c r="A337" s="1222" t="inlineStr">
        <is>
          <t>Drapeau sur les comportements du thème 5</t>
        </is>
      </c>
      <c r="B337" s="2571">
        <f>IF('Contribution NC'!J31&lt;&gt;"",'Contribution NC'!J31,"")</f>
        <v/>
      </c>
      <c r="D337" s="2452" t="inlineStr">
        <is>
          <t>red_flag</t>
        </is>
      </c>
      <c r="E337" s="291">
        <f>B337</f>
        <v/>
      </c>
    </row>
    <row r="338" ht="17" customHeight="1" s="2468">
      <c r="A338" s="1222" t="inlineStr">
        <is>
          <t>Drapeau sur les comportements du thème 5</t>
        </is>
      </c>
      <c r="B338" s="2571">
        <f>IF('Contribution NC'!J32&lt;&gt;"",'Contribution NC'!J32,"")</f>
        <v/>
      </c>
      <c r="D338" s="2452" t="inlineStr">
        <is>
          <t>red_flag</t>
        </is>
      </c>
      <c r="E338" s="291">
        <f>B338</f>
        <v/>
      </c>
    </row>
    <row r="339" ht="17" customHeight="1" s="2468">
      <c r="A339" s="1222" t="inlineStr">
        <is>
          <t>Thème 6</t>
        </is>
      </c>
      <c r="B339" s="2571">
        <f>IF('Contribution NC'!J36&lt;&gt;"",'Contribution NC'!J36,"")</f>
        <v/>
      </c>
      <c r="D339" s="2452" t="inlineStr">
        <is>
          <t>red_flag</t>
        </is>
      </c>
      <c r="E339" s="291">
        <f>B339</f>
        <v/>
      </c>
    </row>
    <row r="340" ht="17" customHeight="1" s="2468">
      <c r="A340" s="1222" t="inlineStr">
        <is>
          <t>Drapeau sur les comportements du thème 6</t>
        </is>
      </c>
      <c r="B340" s="2571">
        <f>IF('Contribution NC'!J34&lt;&gt;"",'Contribution NC'!J34,"")</f>
        <v/>
      </c>
      <c r="D340" s="2452" t="inlineStr">
        <is>
          <t>red_flag</t>
        </is>
      </c>
      <c r="E340" s="291">
        <f>B340</f>
        <v/>
      </c>
    </row>
    <row r="341" ht="17" customHeight="1" s="2468">
      <c r="A341" s="1222" t="inlineStr">
        <is>
          <t>Drapeau sur les comportements du thème 6</t>
        </is>
      </c>
      <c r="B341" s="2571">
        <f>IF('Contribution NC'!J35&lt;&gt;"",'Contribution NC'!J35,"")</f>
        <v/>
      </c>
      <c r="D341" s="2452" t="inlineStr">
        <is>
          <t>red_flag</t>
        </is>
      </c>
      <c r="E341" s="291">
        <f>B341</f>
        <v/>
      </c>
    </row>
    <row r="342" ht="17" customHeight="1" s="2468">
      <c r="A342" s="1222" t="inlineStr">
        <is>
          <t>Thème 7</t>
        </is>
      </c>
      <c r="B342" s="2571">
        <f>IF('Contribution NC'!J38&lt;&gt;"",'Contribution NC'!J38,"")</f>
        <v/>
      </c>
      <c r="D342" s="2452" t="inlineStr">
        <is>
          <t>red_flag</t>
        </is>
      </c>
      <c r="E342" s="291">
        <f>B342</f>
        <v/>
      </c>
    </row>
    <row r="343" ht="17" customHeight="1" s="2468">
      <c r="A343" s="1222" t="inlineStr">
        <is>
          <t>Drapeau sur les comportements du thème 7</t>
        </is>
      </c>
      <c r="B343" s="2571">
        <f>IF('Contribution NC'!J37&lt;&gt;"",'Contribution NC'!J37,"")</f>
        <v/>
      </c>
      <c r="D343" s="2452" t="inlineStr">
        <is>
          <t>red_flag</t>
        </is>
      </c>
      <c r="E343" s="291">
        <f>B343</f>
        <v/>
      </c>
    </row>
    <row r="344" ht="17" customHeight="1" s="2468">
      <c r="B344" s="2571">
        <f>IF('Contribution NC'!J64&lt;&gt;"",'Contribution NC'!J64,"")</f>
        <v/>
      </c>
      <c r="E344" s="291">
        <f>B344</f>
        <v/>
      </c>
    </row>
    <row r="345" ht="51" customHeight="1" s="2468">
      <c r="A345" t="inlineStr">
        <is>
          <t>Ressources : 📚</t>
        </is>
      </c>
      <c r="B345" s="2571">
        <f>'Contribution NC'!O42</f>
        <v/>
      </c>
      <c r="D345" s="2452" t="inlineStr">
        <is>
          <t>ressources</t>
        </is>
      </c>
      <c r="E345" s="291">
        <f>B345</f>
        <v/>
      </c>
    </row>
    <row r="346">
      <c r="E346" s="291">
        <f>B346</f>
        <v/>
      </c>
    </row>
    <row r="347" ht="40" customHeight="1" s="2468">
      <c r="A347" s="2383" t="inlineStr">
        <is>
          <t>Baromètre 7:</t>
        </is>
      </c>
      <c r="B347" s="2233">
        <f>'Modèle Calcul A-R + Sommaire'!BD1</f>
        <v/>
      </c>
      <c r="C347" s="2233" t="n"/>
      <c r="D347" s="2452" t="inlineStr">
        <is>
          <t>subsection-title</t>
        </is>
      </c>
      <c r="E347" s="291">
        <f>B347</f>
        <v/>
      </c>
    </row>
    <row r="348" ht="158" customHeight="1" s="2468">
      <c r="A348" s="2406" t="n"/>
      <c r="D348" s="2452" t="inlineStr">
        <is>
          <t>barometer</t>
        </is>
      </c>
      <c r="E348" s="291" t="inlineStr">
        <is>
          <t>barometer-7</t>
        </is>
      </c>
    </row>
    <row r="349" ht="51" customHeight="1" s="2468">
      <c r="A349" t="inlineStr">
        <is>
          <t>À propos du baromètre</t>
        </is>
      </c>
      <c r="B349" s="826">
        <f>'Modèle Calcul A-R + Sommaire'!BD3</f>
        <v/>
      </c>
      <c r="C349" s="826" t="n"/>
      <c r="D349" s="2452" t="inlineStr">
        <is>
          <t>about-barometer</t>
        </is>
      </c>
      <c r="E349" s="291">
        <f>B349</f>
        <v/>
      </c>
    </row>
    <row r="350" ht="102" customHeight="1" s="2468">
      <c r="A350" t="inlineStr">
        <is>
          <t>Introduction ( ouverture toujours)</t>
        </is>
      </c>
      <c r="B350" s="2571">
        <f>'Modèle Calcul A-R + Sommaire'!BL7</f>
        <v/>
      </c>
      <c r="D350" s="2452" t="inlineStr">
        <is>
          <t>analysis</t>
        </is>
      </c>
      <c r="E350" s="291">
        <f>B350</f>
        <v/>
      </c>
    </row>
    <row r="351" ht="24" customHeight="1" s="2468">
      <c r="A351" s="88" t="inlineStr">
        <is>
          <t>Les constats (les 7 plus importants sont affichés)</t>
        </is>
      </c>
      <c r="B351" s="2420">
        <f>IF('Cpts miroirs des parents'!S190&lt;&gt;"",'Cpts miroirs des parents'!S190,"")</f>
        <v/>
      </c>
      <c r="C351" s="2420" t="n"/>
      <c r="E351" s="291">
        <f>B351</f>
        <v/>
      </c>
    </row>
    <row r="352" ht="110" customHeight="1" s="2468">
      <c r="A352" s="68" t="inlineStr">
        <is>
          <t>Thème 1 - Constat</t>
        </is>
      </c>
      <c r="B352" s="2420">
        <f>IF('TEST_pour PROTOTYPE'!F571&lt;&gt;"",'TEST_pour PROTOTYPE'!F571,"")</f>
        <v/>
      </c>
      <c r="C352" s="2420" t="n"/>
      <c r="D352" s="2452" t="inlineStr">
        <is>
          <t>theme</t>
        </is>
      </c>
      <c r="E352" s="291">
        <f>B352</f>
        <v/>
      </c>
    </row>
    <row r="353" ht="54" customFormat="1" customHeight="1" s="2481">
      <c r="A353" s="68" t="inlineStr">
        <is>
          <t>Thème 2 - Constat</t>
        </is>
      </c>
      <c r="B353" s="765">
        <f>IF('TEST_pour PROTOTYPE'!F572&lt;&gt;"",'TEST_pour PROTOTYPE'!F572,"")</f>
        <v/>
      </c>
      <c r="C353" s="765" t="n"/>
      <c r="D353" s="2452" t="inlineStr">
        <is>
          <t>theme</t>
        </is>
      </c>
      <c r="E353" s="291">
        <f>B353</f>
        <v/>
      </c>
    </row>
    <row r="354" ht="54" customFormat="1" customHeight="1" s="2481">
      <c r="A354" s="68" t="inlineStr">
        <is>
          <t>Thème 3 - Constat</t>
        </is>
      </c>
      <c r="B354" s="765">
        <f>IF('TEST_pour PROTOTYPE'!F573&lt;&gt;"",'TEST_pour PROTOTYPE'!F573,"")</f>
        <v/>
      </c>
      <c r="C354" s="765" t="n"/>
      <c r="D354" s="2452" t="inlineStr">
        <is>
          <t>theme</t>
        </is>
      </c>
      <c r="E354" s="291">
        <f>B354</f>
        <v/>
      </c>
    </row>
    <row r="355" ht="67" customFormat="1" customHeight="1" s="2481">
      <c r="A355" s="68" t="inlineStr">
        <is>
          <t>Thème 4 - Constat</t>
        </is>
      </c>
      <c r="B355" s="765">
        <f>IF('TEST_pour PROTOTYPE'!F574&lt;&gt;"",'TEST_pour PROTOTYPE'!F574,"")</f>
        <v/>
      </c>
      <c r="C355" s="765" t="n"/>
      <c r="D355" s="2452" t="inlineStr">
        <is>
          <t>theme</t>
        </is>
      </c>
      <c r="E355" s="291">
        <f>B355</f>
        <v/>
      </c>
    </row>
    <row r="356" ht="83" customFormat="1" customHeight="1" s="2481">
      <c r="A356" s="68" t="inlineStr">
        <is>
          <t>Thème 5 - Constat</t>
        </is>
      </c>
      <c r="B356" s="765">
        <f>IF('TEST_pour PROTOTYPE'!F575&lt;&gt;"",'TEST_pour PROTOTYPE'!F575,"")</f>
        <v/>
      </c>
      <c r="C356" s="765" t="n"/>
      <c r="D356" s="2452" t="inlineStr">
        <is>
          <t>theme</t>
        </is>
      </c>
      <c r="E356" s="291">
        <f>B356</f>
        <v/>
      </c>
    </row>
    <row r="357" ht="54" customHeight="1" s="2468">
      <c r="A357" s="68" t="inlineStr">
        <is>
          <t>Thème 6 - Constat</t>
        </is>
      </c>
      <c r="B357" s="2420">
        <f>IF('TEST_pour PROTOTYPE'!F576&lt;&gt;"",'TEST_pour PROTOTYPE'!F576,"")</f>
        <v/>
      </c>
      <c r="C357" s="2420" t="n"/>
      <c r="D357" s="2452" t="inlineStr">
        <is>
          <t>theme</t>
        </is>
      </c>
      <c r="E357" s="291">
        <f>B357</f>
        <v/>
      </c>
    </row>
    <row r="358" ht="54" customHeight="1" s="2468">
      <c r="A358" s="88" t="inlineStr">
        <is>
          <t>Thème 7 - Constat</t>
        </is>
      </c>
      <c r="B358" s="2420">
        <f>IF('TEST_pour PROTOTYPE'!F577&lt;&gt;"",'TEST_pour PROTOTYPE'!F577,"")</f>
        <v/>
      </c>
      <c r="C358" s="2420" t="n"/>
      <c r="D358" s="2452" t="inlineStr">
        <is>
          <t>theme</t>
        </is>
      </c>
      <c r="E358" s="291">
        <f>B358</f>
        <v/>
      </c>
    </row>
    <row r="359" ht="48" customHeight="1" s="2468">
      <c r="A359" s="765" t="inlineStr">
        <is>
          <t>Constat général ou conclusion, le cas échéant</t>
        </is>
      </c>
      <c r="B359" s="2420" t="n"/>
      <c r="C359" s="2420" t="n"/>
      <c r="D359" s="2452" t="inlineStr">
        <is>
          <t>theme</t>
        </is>
      </c>
      <c r="E359" s="291">
        <f>B359</f>
        <v/>
      </c>
    </row>
    <row r="360" ht="24" customHeight="1" s="2468">
      <c r="A360" s="36" t="inlineStr">
        <is>
          <t xml:space="preserve">À surveiller : </t>
        </is>
      </c>
      <c r="B360" s="2571">
        <f>'Contribution NC'!P83</f>
        <v/>
      </c>
      <c r="D360" s="2452" t="inlineStr">
        <is>
          <t>flag_introduction</t>
        </is>
      </c>
      <c r="E360" s="291">
        <f>B360</f>
        <v/>
      </c>
    </row>
    <row r="361" ht="17" customHeight="1" s="2468">
      <c r="B361" s="2571" t="inlineStr">
        <is>
          <t>Drapeaux jaunes 🟡</t>
        </is>
      </c>
      <c r="E361" s="291">
        <f>B361</f>
        <v/>
      </c>
    </row>
    <row r="362">
      <c r="A362" t="inlineStr">
        <is>
          <t>Section s'ouvre que s'il y a du contenu</t>
        </is>
      </c>
      <c r="D362" s="2452" t="inlineStr">
        <is>
          <t>yellow_flag</t>
        </is>
      </c>
      <c r="E362" s="291">
        <f>B362</f>
        <v/>
      </c>
    </row>
    <row r="363" ht="17" customHeight="1" s="2468">
      <c r="A363" t="inlineStr">
        <is>
          <t>Drapeau sur le comportement priorité #1</t>
        </is>
      </c>
      <c r="B363" s="2571">
        <f>IF('TEST_pour PROTOTYPE'!F571&lt;&gt;"",'TEST_pour PROTOTYPE'!H571,"")</f>
        <v/>
      </c>
      <c r="D363" s="2452" t="inlineStr">
        <is>
          <t>yellow_flag</t>
        </is>
      </c>
      <c r="E363" s="291">
        <f>B363</f>
        <v/>
      </c>
    </row>
    <row r="364" ht="30" customHeight="1" s="2468">
      <c r="A364" t="inlineStr">
        <is>
          <t>Drapeau sur le comportement priorité #2</t>
        </is>
      </c>
      <c r="B364" s="2571">
        <f>IF('TEST_pour PROTOTYPE'!F572&lt;&gt;"",'TEST_pour PROTOTYPE'!H572,"")</f>
        <v/>
      </c>
      <c r="D364" s="2452" t="inlineStr">
        <is>
          <t>yellow_flag</t>
        </is>
      </c>
      <c r="E364" s="291">
        <f>B364</f>
        <v/>
      </c>
    </row>
    <row r="365" ht="40" customHeight="1" s="2468">
      <c r="A365" t="inlineStr">
        <is>
          <t>Drapeau sur le comportement priorité #3</t>
        </is>
      </c>
      <c r="B365" s="2571">
        <f>IF('TEST_pour PROTOTYPE'!F573&lt;&gt;"",'TEST_pour PROTOTYPE'!H573,"")</f>
        <v/>
      </c>
      <c r="D365" s="2452" t="inlineStr">
        <is>
          <t>yellow_flag</t>
        </is>
      </c>
      <c r="E365" s="291">
        <f>B365</f>
        <v/>
      </c>
    </row>
    <row r="366" ht="17" customHeight="1" s="2468">
      <c r="A366" t="inlineStr">
        <is>
          <t>Drapeau sur le comportement priorité #4</t>
        </is>
      </c>
      <c r="B366" s="2571">
        <f>IF('TEST_pour PROTOTYPE'!F574&lt;&gt;"",'TEST_pour PROTOTYPE'!H574,"")</f>
        <v/>
      </c>
      <c r="D366" s="2452" t="inlineStr">
        <is>
          <t>yellow_flag</t>
        </is>
      </c>
      <c r="E366" s="291">
        <f>B366</f>
        <v/>
      </c>
    </row>
    <row r="367" ht="17" customHeight="1" s="2468">
      <c r="A367" t="inlineStr">
        <is>
          <t>Drapeau sur le comportement priorité #5</t>
        </is>
      </c>
      <c r="B367" s="2571">
        <f>IF('TEST_pour PROTOTYPE'!F575&lt;&gt;"",'TEST_pour PROTOTYPE'!H575,"")</f>
        <v/>
      </c>
      <c r="D367" s="2452" t="inlineStr">
        <is>
          <t>yellow_flag</t>
        </is>
      </c>
      <c r="E367" s="291">
        <f>B367</f>
        <v/>
      </c>
    </row>
    <row r="368" ht="17" customHeight="1" s="2468">
      <c r="A368" t="inlineStr">
        <is>
          <t>Drapeau sur le comportement priorité #6</t>
        </is>
      </c>
      <c r="B368" s="2571">
        <f>IF('TEST_pour PROTOTYPE'!F576&lt;&gt;"",'TEST_pour PROTOTYPE'!H576,"")</f>
        <v/>
      </c>
      <c r="D368" s="2452" t="inlineStr">
        <is>
          <t>yellow_flag</t>
        </is>
      </c>
      <c r="E368" s="291">
        <f>B368</f>
        <v/>
      </c>
    </row>
    <row r="369" ht="17" customHeight="1" s="2468">
      <c r="A369" t="inlineStr">
        <is>
          <t>Drapeau sur le comportement priorité #7</t>
        </is>
      </c>
      <c r="B369" s="2571">
        <f>IF('TEST_pour PROTOTYPE'!F577&lt;&gt;"",'TEST_pour PROTOTYPE'!H577,"")</f>
        <v/>
      </c>
      <c r="D369" s="2452" t="inlineStr">
        <is>
          <t>yellow_flag</t>
        </is>
      </c>
      <c r="E369" s="291">
        <f>B369</f>
        <v/>
      </c>
    </row>
    <row r="370">
      <c r="A370" t="inlineStr">
        <is>
          <t>Autres drapeaux à lever</t>
        </is>
      </c>
      <c r="E370" s="291">
        <f>B370</f>
        <v/>
      </c>
    </row>
    <row r="371" ht="17" customHeight="1" s="2468">
      <c r="B371" s="2571">
        <f>IF('Contribution NC'!J100&lt;&gt;"",'Contribution NC'!J100,"")</f>
        <v/>
      </c>
      <c r="D371" s="2452" t="inlineStr">
        <is>
          <t>yellow_flag</t>
        </is>
      </c>
      <c r="E371" s="291">
        <f>B371</f>
        <v/>
      </c>
    </row>
    <row r="372" ht="17" customHeight="1" s="2468">
      <c r="B372" s="2571">
        <f>IF('Contribution NC'!J101&lt;&gt;"",'Contribution NC'!J101,"")</f>
        <v/>
      </c>
      <c r="D372" s="2452" t="inlineStr">
        <is>
          <t>yellow_flag</t>
        </is>
      </c>
      <c r="E372" s="291">
        <f>B372</f>
        <v/>
      </c>
    </row>
    <row r="373" ht="17" customHeight="1" s="2468">
      <c r="B373" s="2571" t="inlineStr">
        <is>
          <t>Drapeaux rouges 🔴</t>
        </is>
      </c>
      <c r="E373" s="291">
        <f>B373</f>
        <v/>
      </c>
    </row>
    <row r="374">
      <c r="A374" t="inlineStr">
        <is>
          <t>Section s'ouvre que s'il y a du contenu</t>
        </is>
      </c>
      <c r="E374" s="291">
        <f>B374</f>
        <v/>
      </c>
    </row>
    <row r="375" ht="17" customHeight="1" s="2468">
      <c r="A375" t="inlineStr">
        <is>
          <t>Drapeau sur le comportement priorité #1</t>
        </is>
      </c>
      <c r="B375" s="2571">
        <f>IF('TEST_pour PROTOTYPE'!F571&lt;&gt;"",'TEST_pour PROTOTYPE'!I571,"")</f>
        <v/>
      </c>
      <c r="D375" s="2452" t="inlineStr">
        <is>
          <t>red_flag</t>
        </is>
      </c>
      <c r="E375" s="291">
        <f>B375</f>
        <v/>
      </c>
    </row>
    <row r="376" ht="17" customHeight="1" s="2468">
      <c r="A376" t="inlineStr">
        <is>
          <t>Drapeau sur le comportement priorité #2</t>
        </is>
      </c>
      <c r="B376" s="2571">
        <f>IF('TEST_pour PROTOTYPE'!F572&lt;&gt;"",'TEST_pour PROTOTYPE'!I572,"")</f>
        <v/>
      </c>
      <c r="D376" s="2452" t="inlineStr">
        <is>
          <t>red_flag</t>
        </is>
      </c>
      <c r="E376" s="291">
        <f>B376</f>
        <v/>
      </c>
    </row>
    <row r="377" ht="17" customHeight="1" s="2468">
      <c r="A377" t="inlineStr">
        <is>
          <t>Drapeau sur le comportement priorité #3</t>
        </is>
      </c>
      <c r="B377" s="2571">
        <f>IF('TEST_pour PROTOTYPE'!F573&lt;&gt;"",'TEST_pour PROTOTYPE'!I573,"")</f>
        <v/>
      </c>
      <c r="D377" s="2452" t="inlineStr">
        <is>
          <t>red_flag</t>
        </is>
      </c>
      <c r="E377" s="291">
        <f>B377</f>
        <v/>
      </c>
    </row>
    <row r="378" ht="17" customHeight="1" s="2468">
      <c r="A378" t="inlineStr">
        <is>
          <t>Drapeau sur le comportement priorité #4</t>
        </is>
      </c>
      <c r="B378" s="2571">
        <f>IF('TEST_pour PROTOTYPE'!F574&lt;&gt;"",'TEST_pour PROTOTYPE'!I574,"")</f>
        <v/>
      </c>
      <c r="D378" s="2452" t="inlineStr">
        <is>
          <t>red_flag</t>
        </is>
      </c>
      <c r="E378" s="291">
        <f>B378</f>
        <v/>
      </c>
    </row>
    <row r="379" ht="17" customHeight="1" s="2468">
      <c r="A379" t="inlineStr">
        <is>
          <t>Drapeau sur le comportement priorité #5</t>
        </is>
      </c>
      <c r="B379" s="2571">
        <f>IF('TEST_pour PROTOTYPE'!F575&lt;&gt;"",'TEST_pour PROTOTYPE'!I575,"")</f>
        <v/>
      </c>
      <c r="D379" s="2452" t="inlineStr">
        <is>
          <t>red_flag</t>
        </is>
      </c>
      <c r="E379" s="291">
        <f>B379</f>
        <v/>
      </c>
    </row>
    <row r="380" ht="17" customHeight="1" s="2468">
      <c r="A380" t="inlineStr">
        <is>
          <t>Drapeau sur le comportement priorité #6</t>
        </is>
      </c>
      <c r="B380" s="2571">
        <f>IF('TEST_pour PROTOTYPE'!F576&lt;&gt;"",'TEST_pour PROTOTYPE'!I576,"")</f>
        <v/>
      </c>
      <c r="D380" s="2452" t="inlineStr">
        <is>
          <t>red_flag</t>
        </is>
      </c>
      <c r="E380" s="291">
        <f>B380</f>
        <v/>
      </c>
    </row>
    <row r="381" ht="17" customHeight="1" s="2468">
      <c r="A381" t="inlineStr">
        <is>
          <t>Drapeau sur le comportement priorité #7</t>
        </is>
      </c>
      <c r="B381" s="2571">
        <f>IF('TEST_pour PROTOTYPE'!F577&lt;&gt;"",'TEST_pour PROTOTYPE'!I577,"")</f>
        <v/>
      </c>
      <c r="D381" s="2452" t="inlineStr">
        <is>
          <t>red_flag</t>
        </is>
      </c>
      <c r="E381" s="291">
        <f>B381</f>
        <v/>
      </c>
    </row>
    <row r="382" ht="17" customHeight="1" s="2468">
      <c r="A382" t="inlineStr">
        <is>
          <t>Autres drapeaux à lever</t>
        </is>
      </c>
      <c r="B382" s="2571">
        <f>IF('Contribution NC'!J94&lt;&gt;"",'Contribution NC'!J94,"")</f>
        <v/>
      </c>
      <c r="D382" s="2452" t="inlineStr">
        <is>
          <t>red_flag</t>
        </is>
      </c>
      <c r="E382" s="291">
        <f>B382</f>
        <v/>
      </c>
    </row>
    <row r="383" ht="17" customHeight="1" s="2468">
      <c r="B383" s="2571">
        <f>IF('Contribution NC'!J91&lt;&gt;"",'Contribution NC'!J91,"")</f>
        <v/>
      </c>
      <c r="D383" s="2452" t="inlineStr">
        <is>
          <t>red_flag</t>
        </is>
      </c>
      <c r="E383" s="291">
        <f>B383</f>
        <v/>
      </c>
    </row>
    <row r="384" ht="17" customHeight="1" s="2468">
      <c r="B384" s="2571">
        <f>IF('Contribution NC'!J92&lt;&gt;"",'Contribution NC'!J92,"")</f>
        <v/>
      </c>
      <c r="D384" s="2452" t="inlineStr">
        <is>
          <t>red_flag</t>
        </is>
      </c>
      <c r="E384" s="291">
        <f>B384</f>
        <v/>
      </c>
    </row>
    <row r="385" ht="17" customHeight="1" s="2468">
      <c r="B385" s="2571">
        <f>IF('Contribution NC'!J93&lt;&gt;"",'Contribution NC'!J93,"")</f>
        <v/>
      </c>
      <c r="D385" s="2452" t="inlineStr">
        <is>
          <t>red_flag</t>
        </is>
      </c>
      <c r="E385" s="291">
        <f>B385</f>
        <v/>
      </c>
    </row>
    <row r="386" ht="17" customHeight="1" s="2468">
      <c r="B386" s="2571">
        <f>IF('Contribution NC'!J102&lt;&gt;"",'Contribution NC'!J102,"")</f>
        <v/>
      </c>
      <c r="D386" s="2452" t="inlineStr">
        <is>
          <t>red_flag</t>
        </is>
      </c>
      <c r="E386" s="291">
        <f>B386</f>
        <v/>
      </c>
    </row>
    <row r="387" ht="17" customHeight="1" s="2468">
      <c r="B387" s="2571">
        <f>IF('Contribution NC'!J95&lt;&gt;"",'Contribution NC'!J95,"")</f>
        <v/>
      </c>
      <c r="D387" s="2452" t="inlineStr">
        <is>
          <t>red_flag</t>
        </is>
      </c>
      <c r="E387" s="291">
        <f>B387</f>
        <v/>
      </c>
    </row>
    <row r="388" ht="17" customHeight="1" s="2468">
      <c r="B388" s="2571">
        <f>IF('Contribution NC'!J96&lt;&gt;"",'Contribution NC'!J96,"")</f>
        <v/>
      </c>
      <c r="D388" s="2452" t="inlineStr">
        <is>
          <t>red_flag</t>
        </is>
      </c>
      <c r="E388" s="291">
        <f>B388</f>
        <v/>
      </c>
    </row>
    <row r="389" ht="17" customHeight="1" s="2468">
      <c r="B389" s="2571">
        <f>IF('Contribution NC'!J97&lt;&gt;"",'Contribution NC'!J97,"")</f>
        <v/>
      </c>
      <c r="D389" s="2452" t="inlineStr">
        <is>
          <t>red_flag</t>
        </is>
      </c>
      <c r="E389" s="291">
        <f>B389</f>
        <v/>
      </c>
    </row>
    <row r="390" ht="17" customHeight="1" s="2468">
      <c r="B390" s="2571">
        <f>IF('Contribution NC'!J133&lt;&gt;"",'Contribution NC'!J133,"")</f>
        <v/>
      </c>
      <c r="D390" s="2452" t="inlineStr">
        <is>
          <t>red_flag</t>
        </is>
      </c>
      <c r="E390" s="291">
        <f>B390</f>
        <v/>
      </c>
    </row>
    <row r="391" ht="17" customHeight="1" s="2468">
      <c r="A391" t="inlineStr">
        <is>
          <t>Ressources : 📚</t>
        </is>
      </c>
      <c r="B391" s="2571">
        <f>'Contribution NC'!O111</f>
        <v/>
      </c>
      <c r="D391" s="2452" t="inlineStr">
        <is>
          <t>ressources</t>
        </is>
      </c>
      <c r="E391" s="291">
        <f>B391</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7"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7" t="n"/>
      <c r="K9" s="2537" t="n"/>
      <c r="L9" s="2537"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7" t="n"/>
      <c r="K10" s="2537" t="n"/>
      <c r="L10" s="2537"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7" t="n"/>
      <c r="Q11" s="2537" t="n"/>
      <c r="R11" s="2537" t="n"/>
      <c r="S11" s="1254" t="n"/>
      <c r="T11" s="1254" t="n"/>
      <c r="U11" s="2059" t="n"/>
      <c r="V11" s="2035" t="n"/>
      <c r="W11" s="2035" t="n"/>
      <c r="X11" s="2035" t="n"/>
      <c r="Y11" s="2537" t="inlineStr">
        <is>
          <t>Condition d'ouverture</t>
        </is>
      </c>
      <c r="Z11" s="2537" t="inlineStr">
        <is>
          <t>Condition d'ouverture</t>
        </is>
      </c>
      <c r="AA11" s="2537"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7" t="n"/>
      <c r="AA12" s="2537"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6">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6"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6"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7" t="inlineStr">
        <is>
          <t>Score A-R</t>
        </is>
      </c>
      <c r="BC8" s="441" t="inlineStr">
        <is>
          <t>Devant les comportements aliénants du PF, l'enfant répond :</t>
        </is>
      </c>
      <c r="BD8" s="2481" t="n"/>
      <c r="BE8" s="2537" t="inlineStr">
        <is>
          <t>Score A-R</t>
        </is>
      </c>
      <c r="BF8" s="729" t="inlineStr">
        <is>
          <t>L'enfant présente les comportements suivants sans signe ou évaluation de la participation du PFA :</t>
        </is>
      </c>
      <c r="BG8" s="728" t="n"/>
      <c r="BH8" s="2537"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7" t="n"/>
      <c r="BC9" s="441" t="n"/>
      <c r="BD9" s="2481" t="n"/>
      <c r="BE9" s="2537" t="n"/>
      <c r="BF9" s="729" t="n"/>
      <c r="BG9" s="728" t="n"/>
      <c r="BH9" s="2537"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7"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7"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7"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7"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7"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7"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7"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7"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7"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7"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7"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7"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7"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7"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7"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7"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7"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7"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7"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7"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7"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7"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7"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7"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7"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7"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1" t="n"/>
      <c r="AH546" s="2541" t="n"/>
      <c r="AI546" s="2541" t="n"/>
      <c r="AJ546" s="2541" t="n"/>
      <c r="AK546" s="2541" t="n"/>
      <c r="AL546" s="2541" t="n"/>
      <c r="AM546" s="2541" t="n"/>
      <c r="AN546" s="2541" t="n"/>
      <c r="AO546" s="2541"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7"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7"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7"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7"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7"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7"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7"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1" t="n"/>
      <c r="AH693" s="2541" t="n"/>
      <c r="AI693" s="2541" t="n"/>
      <c r="AJ693" s="2541" t="n"/>
      <c r="AK693" s="2541" t="n"/>
      <c r="AL693" s="2541" t="n"/>
      <c r="AM693" s="2541" t="n"/>
      <c r="AN693" s="2541" t="n"/>
      <c r="AO693" s="2541"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7"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7"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7"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7"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2" t="inlineStr">
        <is>
          <t>Bloc Constats</t>
        </is>
      </c>
      <c r="J9" s="2603"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4" t="inlineStr">
        <is>
          <t>Interprétation</t>
        </is>
      </c>
      <c r="AN33" s="2544"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4" t="n"/>
      <c r="AJ34" s="2544" t="n"/>
      <c r="AK34" s="2544" t="n"/>
      <c r="AL34" s="2544" t="n"/>
      <c r="AM34" s="2544" t="n"/>
      <c r="AN34" s="2544" t="n"/>
    </row>
    <row r="35" ht="21" customHeight="1" s="2468">
      <c r="A35" s="407" t="n"/>
      <c r="C35" s="2268" t="n"/>
      <c r="AI35" s="2544" t="n"/>
      <c r="AJ35" s="2544" t="n"/>
      <c r="AK35" s="2544" t="n"/>
      <c r="AL35" s="2544" t="n"/>
      <c r="AM35" s="2544" t="n"/>
      <c r="AN35" s="2544" t="n"/>
    </row>
    <row r="36" ht="21" customHeight="1" s="2468">
      <c r="A36" s="407" t="n"/>
      <c r="C36" s="2268" t="n"/>
      <c r="AI36" s="2544" t="n"/>
      <c r="AJ36" s="2544" t="n"/>
      <c r="AK36" s="2544" t="n"/>
      <c r="AL36" s="2544" t="n"/>
      <c r="AM36" s="2544" t="n"/>
      <c r="AN36" s="2544"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4"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B50:C50"/>
    <mergeCell ref="H9:J9"/>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6"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2">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2023-07-13T03:23:52Z</dcterms:modified>
  <cp:lastModifiedBy>Microsoft Office User</cp:lastModifiedBy>
  <cp:lastPrinted>2022-11-12T21:56:14Z</cp:lastPrinted>
</cp:coreProperties>
</file>