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anp\Videos\apuntes\Exel apuntes\"/>
    </mc:Choice>
  </mc:AlternateContent>
  <xr:revisionPtr revIDLastSave="0" documentId="13_ncr:1_{61A7A538-ED7B-4AC2-9D83-41D2A86FA0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cturas de ingresos" sheetId="1" r:id="rId1"/>
    <sheet name="Facturas de gastos" sheetId="2" r:id="rId2"/>
  </sheets>
  <definedNames>
    <definedName name="SegmentaciónDeDatos_CLIENTE">#N/A</definedName>
    <definedName name="SegmentaciónDeDatos_SALDO_PENDIEN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4" i="2"/>
  <c r="G33" i="2"/>
  <c r="G32" i="2"/>
  <c r="G31" i="2"/>
  <c r="I29" i="2"/>
  <c r="I28" i="2"/>
  <c r="I27" i="2"/>
  <c r="I26" i="2"/>
  <c r="I25" i="2"/>
  <c r="I24" i="2"/>
  <c r="I23" i="2"/>
  <c r="I33" i="2" s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32" i="2" s="1"/>
  <c r="I8" i="2"/>
  <c r="I37" i="2" l="1"/>
  <c r="I31" i="2"/>
  <c r="J7" i="1" l="1"/>
  <c r="J6" i="1"/>
  <c r="J5" i="1"/>
  <c r="J4" i="1"/>
  <c r="J3" i="1"/>
  <c r="J8" i="1" s="1"/>
  <c r="C7" i="1"/>
  <c r="C6" i="1"/>
  <c r="C5" i="1"/>
  <c r="C4" i="1"/>
  <c r="C3" i="1"/>
</calcChain>
</file>

<file path=xl/sharedStrings.xml><?xml version="1.0" encoding="utf-8"?>
<sst xmlns="http://schemas.openxmlformats.org/spreadsheetml/2006/main" count="593" uniqueCount="266">
  <si>
    <t>CLIENTE</t>
  </si>
  <si>
    <t>CIF</t>
  </si>
  <si>
    <t>N FRA</t>
  </si>
  <si>
    <t>FECHA FRA</t>
  </si>
  <si>
    <t>IMPORTE</t>
  </si>
  <si>
    <t>FECHA VCMTO FRA</t>
  </si>
  <si>
    <t>SALDO PENDIENTE</t>
  </si>
  <si>
    <t>OVE SA</t>
  </si>
  <si>
    <t>A 15040708</t>
  </si>
  <si>
    <t>Cobrada</t>
  </si>
  <si>
    <t>I7VO SL</t>
  </si>
  <si>
    <t>B 15040709</t>
  </si>
  <si>
    <t>LETIN SL</t>
  </si>
  <si>
    <t>B 15040710</t>
  </si>
  <si>
    <t>A 15040709</t>
  </si>
  <si>
    <t>B 15040711</t>
  </si>
  <si>
    <t>B 15040712</t>
  </si>
  <si>
    <t>A 15040710</t>
  </si>
  <si>
    <t>B 15040713</t>
  </si>
  <si>
    <t>Pendiente cobro</t>
  </si>
  <si>
    <t>B 15040714</t>
  </si>
  <si>
    <t>A 15040711</t>
  </si>
  <si>
    <t>B 15040715</t>
  </si>
  <si>
    <t>B 15040716</t>
  </si>
  <si>
    <t>A 15040712</t>
  </si>
  <si>
    <t>B 15040717</t>
  </si>
  <si>
    <t>B 15040718</t>
  </si>
  <si>
    <t>A 15040713</t>
  </si>
  <si>
    <t>B 15040719</t>
  </si>
  <si>
    <t>B 15040720</t>
  </si>
  <si>
    <t>A 15040714</t>
  </si>
  <si>
    <t>B 15040721</t>
  </si>
  <si>
    <t>B 15040722</t>
  </si>
  <si>
    <t>A 15040715</t>
  </si>
  <si>
    <t>B 15040723</t>
  </si>
  <si>
    <t>B 15040724</t>
  </si>
  <si>
    <t>A 15040716</t>
  </si>
  <si>
    <t>B 15040725</t>
  </si>
  <si>
    <t>B 15040726</t>
  </si>
  <si>
    <t>A 15040717</t>
  </si>
  <si>
    <t>B 15040727</t>
  </si>
  <si>
    <t>B 15040728</t>
  </si>
  <si>
    <t>A 15040718</t>
  </si>
  <si>
    <t>B 15040729</t>
  </si>
  <si>
    <t>B 15040730</t>
  </si>
  <si>
    <t>A 15040719</t>
  </si>
  <si>
    <t>B 15040731</t>
  </si>
  <si>
    <t>B 15040732</t>
  </si>
  <si>
    <t>A 15040720</t>
  </si>
  <si>
    <t>B 15040733</t>
  </si>
  <si>
    <t>B 15040734</t>
  </si>
  <si>
    <t>A 15040721</t>
  </si>
  <si>
    <t>B 15040735</t>
  </si>
  <si>
    <t>B 15040736</t>
  </si>
  <si>
    <t>A 15040722</t>
  </si>
  <si>
    <t>B 15040737</t>
  </si>
  <si>
    <t>B 15040738</t>
  </si>
  <si>
    <t>A 15040723</t>
  </si>
  <si>
    <t>B 15040739</t>
  </si>
  <si>
    <t>B 15040740</t>
  </si>
  <si>
    <t>A 15040724</t>
  </si>
  <si>
    <t>B 15040741</t>
  </si>
  <si>
    <t>B 15040742</t>
  </si>
  <si>
    <t>A 15040725</t>
  </si>
  <si>
    <t>B 15040743</t>
  </si>
  <si>
    <t>B 15040744</t>
  </si>
  <si>
    <t>A 15040726</t>
  </si>
  <si>
    <t>B 15040745</t>
  </si>
  <si>
    <t>B 15040746</t>
  </si>
  <si>
    <t>A 15040727</t>
  </si>
  <si>
    <t>B 15040747</t>
  </si>
  <si>
    <t>B 15040748</t>
  </si>
  <si>
    <t>A 15040728</t>
  </si>
  <si>
    <t>B 15040749</t>
  </si>
  <si>
    <t>B 15040750</t>
  </si>
  <si>
    <t>A 15040729</t>
  </si>
  <si>
    <t>B 15040751</t>
  </si>
  <si>
    <t>B 15040752</t>
  </si>
  <si>
    <t>A 15040730</t>
  </si>
  <si>
    <t>B 15040753</t>
  </si>
  <si>
    <t>B 15040754</t>
  </si>
  <si>
    <t>A 15040731</t>
  </si>
  <si>
    <t>B 15040755</t>
  </si>
  <si>
    <t>B 15040756</t>
  </si>
  <si>
    <t>A 15040732</t>
  </si>
  <si>
    <t>B 15040757</t>
  </si>
  <si>
    <t>B 15040758</t>
  </si>
  <si>
    <t>A 15040733</t>
  </si>
  <si>
    <t>B 15040759</t>
  </si>
  <si>
    <t>B 15040760</t>
  </si>
  <si>
    <t>A 15040734</t>
  </si>
  <si>
    <t>B 15040761</t>
  </si>
  <si>
    <t>B 15040762</t>
  </si>
  <si>
    <t>A 15040735</t>
  </si>
  <si>
    <t>B 15040763</t>
  </si>
  <si>
    <t>B 15040764</t>
  </si>
  <si>
    <t>A 15040736</t>
  </si>
  <si>
    <t>B 15040765</t>
  </si>
  <si>
    <t>B 15040766</t>
  </si>
  <si>
    <t>A 15040737</t>
  </si>
  <si>
    <t>B 15040767</t>
  </si>
  <si>
    <t>B 15040768</t>
  </si>
  <si>
    <t>A 15040738</t>
  </si>
  <si>
    <t>B 15040769</t>
  </si>
  <si>
    <t>B 15040770</t>
  </si>
  <si>
    <t>A 15040739</t>
  </si>
  <si>
    <t>B 15040771</t>
  </si>
  <si>
    <t>B 15040772</t>
  </si>
  <si>
    <t>A 15040740</t>
  </si>
  <si>
    <t>B 15040773</t>
  </si>
  <si>
    <t>B 15040774</t>
  </si>
  <si>
    <t>A 15040741</t>
  </si>
  <si>
    <t>B 15040775</t>
  </si>
  <si>
    <t>B 15040776</t>
  </si>
  <si>
    <t>A 15040742</t>
  </si>
  <si>
    <t>B 15040777</t>
  </si>
  <si>
    <t>B 15040778</t>
  </si>
  <si>
    <t>A 15040743</t>
  </si>
  <si>
    <t>B 15040779</t>
  </si>
  <si>
    <t>B 15040780</t>
  </si>
  <si>
    <t>A 15040744</t>
  </si>
  <si>
    <t>B 15040781</t>
  </si>
  <si>
    <t>B 15040782</t>
  </si>
  <si>
    <t>A 15040745</t>
  </si>
  <si>
    <t>B 15040783</t>
  </si>
  <si>
    <t>B 15040784</t>
  </si>
  <si>
    <t>A 15040746</t>
  </si>
  <si>
    <t>B 15040785</t>
  </si>
  <si>
    <t>B 15040786</t>
  </si>
  <si>
    <t>A 15040747</t>
  </si>
  <si>
    <t>B 15040787</t>
  </si>
  <si>
    <t>B 15040788</t>
  </si>
  <si>
    <t>A 15040748</t>
  </si>
  <si>
    <t>B 15040789</t>
  </si>
  <si>
    <t>B 15040790</t>
  </si>
  <si>
    <t>A 15040749</t>
  </si>
  <si>
    <t>B 15040791</t>
  </si>
  <si>
    <t>B 15040792</t>
  </si>
  <si>
    <t>A 15040750</t>
  </si>
  <si>
    <t>B 15040793</t>
  </si>
  <si>
    <t>B 15040794</t>
  </si>
  <si>
    <t>A 15040751</t>
  </si>
  <si>
    <t>B 15040795</t>
  </si>
  <si>
    <t>B 15040796</t>
  </si>
  <si>
    <t>A 15040752</t>
  </si>
  <si>
    <t>B 15040797</t>
  </si>
  <si>
    <t>B 15040798</t>
  </si>
  <si>
    <t>A 15040753</t>
  </si>
  <si>
    <t>B 15040799</t>
  </si>
  <si>
    <t>B 15040800</t>
  </si>
  <si>
    <t>A 15040754</t>
  </si>
  <si>
    <t>B 15040801</t>
  </si>
  <si>
    <t>B 15040802</t>
  </si>
  <si>
    <t>A 15040755</t>
  </si>
  <si>
    <t>B 15040803</t>
  </si>
  <si>
    <t>B 15040804</t>
  </si>
  <si>
    <t>A 15040756</t>
  </si>
  <si>
    <t>B 15040805</t>
  </si>
  <si>
    <t>B 15040806</t>
  </si>
  <si>
    <t>A 15040757</t>
  </si>
  <si>
    <t>B 15040807</t>
  </si>
  <si>
    <t>B 15040808</t>
  </si>
  <si>
    <t>A 15040758</t>
  </si>
  <si>
    <t>Suma de importe de facturas</t>
  </si>
  <si>
    <t>Promedio de importes de factura</t>
  </si>
  <si>
    <t>Max importe de factura</t>
  </si>
  <si>
    <t>Min imporde de factura</t>
  </si>
  <si>
    <t>Cantidad de facturas</t>
  </si>
  <si>
    <t>Inicio/ Edicion/ Logo de suma</t>
  </si>
  <si>
    <t>Importe febrero</t>
  </si>
  <si>
    <t>Importe marzo</t>
  </si>
  <si>
    <t>Importe abril</t>
  </si>
  <si>
    <t>Importe mayo</t>
  </si>
  <si>
    <t>Importe enero</t>
  </si>
  <si>
    <t xml:space="preserve">insertar funcion/ buscar: pronostico.ets </t>
  </si>
  <si>
    <t>Pronostcio junio</t>
  </si>
  <si>
    <t>valores:</t>
  </si>
  <si>
    <t>Todos los valores</t>
  </si>
  <si>
    <t>Los meses {1,2,3,4,5)</t>
  </si>
  <si>
    <t xml:space="preserve">Este pronostico depende del tipo de negocio </t>
  </si>
  <si>
    <t>fecha objetico: celda con el siguiente numero "6"</t>
  </si>
  <si>
    <t>escala de tiempo: Todos los valores</t>
  </si>
  <si>
    <t>escala de tiempo: Todos los valores: Los meses {1,2,3,4,5)</t>
  </si>
  <si>
    <t>Facturas Recibidas</t>
  </si>
  <si>
    <t>Total ventas periodo: JULIO</t>
  </si>
  <si>
    <t>Empresa: ________________________________</t>
  </si>
  <si>
    <t>CIF: ___________________</t>
  </si>
  <si>
    <t>Período De 01 Ene a 31 Ene 202_</t>
  </si>
  <si>
    <t>Fecha:__/__/202_</t>
  </si>
  <si>
    <t>NºOrden</t>
  </si>
  <si>
    <t>Núm.Fact.</t>
  </si>
  <si>
    <t>Fecha Factura</t>
  </si>
  <si>
    <t>Concepto</t>
  </si>
  <si>
    <t>ID Fiscal</t>
  </si>
  <si>
    <t>Proveedor</t>
  </si>
  <si>
    <t>Base Imponible</t>
  </si>
  <si>
    <t>%IVA</t>
  </si>
  <si>
    <t>Cuota</t>
  </si>
  <si>
    <t>05457</t>
  </si>
  <si>
    <t xml:space="preserve">Teléfono </t>
  </si>
  <si>
    <t>A5555</t>
  </si>
  <si>
    <t>The Phone Company</t>
  </si>
  <si>
    <t>7845</t>
  </si>
  <si>
    <t>Agua</t>
  </si>
  <si>
    <t>A2525</t>
  </si>
  <si>
    <t>KinetEco Inc</t>
  </si>
  <si>
    <t>4154</t>
  </si>
  <si>
    <t>Material oficina</t>
  </si>
  <si>
    <t>A8985</t>
  </si>
  <si>
    <t xml:space="preserve">A. Datum Corporation </t>
  </si>
  <si>
    <t>7852</t>
  </si>
  <si>
    <t>Alquiler</t>
  </si>
  <si>
    <t>B1505</t>
  </si>
  <si>
    <t>SAMOCA</t>
  </si>
  <si>
    <t>895</t>
  </si>
  <si>
    <t>Publicidad</t>
  </si>
  <si>
    <t>B1622</t>
  </si>
  <si>
    <t>Itexamworld.com</t>
  </si>
  <si>
    <t>258</t>
  </si>
  <si>
    <t>Reparaciones</t>
  </si>
  <si>
    <t>1548L</t>
  </si>
  <si>
    <t xml:space="preserve">Reskit </t>
  </si>
  <si>
    <t>001</t>
  </si>
  <si>
    <t>Servicios profesionales independientes</t>
  </si>
  <si>
    <t>9632Y</t>
  </si>
  <si>
    <t>Trey Research Inc.</t>
  </si>
  <si>
    <t>4</t>
  </si>
  <si>
    <t>Transportes</t>
  </si>
  <si>
    <t>A3001</t>
  </si>
  <si>
    <t>Tasmanian Traders</t>
  </si>
  <si>
    <t>7</t>
  </si>
  <si>
    <t>Seguros</t>
  </si>
  <si>
    <t>A2552</t>
  </si>
  <si>
    <t>Woodgrove Bank</t>
  </si>
  <si>
    <t>9</t>
  </si>
  <si>
    <t>Electricidad</t>
  </si>
  <si>
    <t>A1111</t>
  </si>
  <si>
    <t xml:space="preserve">LitWare Inc. </t>
  </si>
  <si>
    <t>5896</t>
  </si>
  <si>
    <t>Otros gastos</t>
  </si>
  <si>
    <t>B4787</t>
  </si>
  <si>
    <t>Blue Sky Kites</t>
  </si>
  <si>
    <t>2332</t>
  </si>
  <si>
    <t>555</t>
  </si>
  <si>
    <t>Compras</t>
  </si>
  <si>
    <t>Contoso Ltd. </t>
  </si>
  <si>
    <t>159</t>
  </si>
  <si>
    <t>A2222</t>
  </si>
  <si>
    <t>Red30 Tech</t>
  </si>
  <si>
    <t>951</t>
  </si>
  <si>
    <t>A3333</t>
  </si>
  <si>
    <t>753</t>
  </si>
  <si>
    <t>357</t>
  </si>
  <si>
    <t>8745</t>
  </si>
  <si>
    <t>9865</t>
  </si>
  <si>
    <t>1221</t>
  </si>
  <si>
    <t>2222</t>
  </si>
  <si>
    <t>0921</t>
  </si>
  <si>
    <t>Nadia's Garden</t>
  </si>
  <si>
    <t>Base</t>
  </si>
  <si>
    <t>Tipo</t>
  </si>
  <si>
    <t xml:space="preserve"> Total Período al 21%</t>
  </si>
  <si>
    <t xml:space="preserve"> Total Período al 10%</t>
  </si>
  <si>
    <t xml:space="preserve"> Total Período al 4%</t>
  </si>
  <si>
    <t>Exento IVA</t>
  </si>
  <si>
    <t>Total Facturas (con y sin 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</si>
</sst>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??_-;_-@_-"/>
    <numFmt numFmtId="165" formatCode="#,##0.00;[Red]\-#,##0.00;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FFC0"/>
        <bgColor rgb="FFFFFFC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/>
    <xf numFmtId="165" fontId="5" fillId="4" borderId="0" xfId="0" applyNumberFormat="1" applyFont="1" applyFill="1"/>
    <xf numFmtId="0" fontId="6" fillId="0" borderId="0" xfId="0" applyFont="1"/>
    <xf numFmtId="0" fontId="5" fillId="0" borderId="0" xfId="0" applyFont="1"/>
    <xf numFmtId="0" fontId="7" fillId="5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49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8" fillId="0" borderId="0" xfId="0" applyFont="1" applyAlignment="1">
      <alignment vertical="center"/>
    </xf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/>
    <xf numFmtId="0" fontId="6" fillId="0" borderId="0" xfId="0" applyFont="1" applyAlignment="1">
      <alignment horizontal="center"/>
    </xf>
    <xf numFmtId="43" fontId="6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266700</xdr:colOff>
      <xdr:row>1</xdr:row>
      <xdr:rowOff>47625</xdr:rowOff>
    </xdr:from>
    <xdr:to>
      <xdr:col>5</xdr:col>
      <xdr:colOff>75975</xdr:colOff>
      <xdr:row>7</xdr:row>
      <xdr:rowOff>92625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A5A103BC-A086-5C48-3941-5F5752AFF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238125"/>
              <a:ext cx="180000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161925</xdr:colOff>
      <xdr:row>1</xdr:row>
      <xdr:rowOff>38100</xdr:rowOff>
    </xdr:from>
    <xdr:to>
      <xdr:col>6</xdr:col>
      <xdr:colOff>676275</xdr:colOff>
      <xdr:row>6</xdr:row>
      <xdr:rowOff>57600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ALDO PENDIENTE">
              <a:extLst>
                <a:ext uri="{FF2B5EF4-FFF2-40B4-BE49-F238E27FC236}">
                  <a16:creationId xmlns:a16="http://schemas.microsoft.com/office/drawing/2014/main" id="{2DCFA1E4-C043-EBBE-62DB-C42F21BCD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DO PEND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228600"/>
              <a:ext cx="1828800" cy="9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364E5226-9673-4956-9EF0-B7DBFD71595F}" sourceName="CLIENT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DO_PENDIENTE" xr10:uid="{6F458F41-54C4-460E-B873-87FC7840E83F}" sourceName="SALDO PENDIENTE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D931271F-6579-4BD5-9816-CE1172455C56}" cache="SegmentaciónDeDatos_CLIENTE" caption="CLIENTE" style="SlicerStyleLight4" rowHeight="241300"/>
  <slicer name="SALDO PENDIENTE" xr10:uid="{FBED2099-7702-4B1F-BF3B-5B42DF62A304}" cache="SegmentaciónDeDatos_SALDO_PENDIENTE" caption="SALDO PENDIENTE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5403D-BF4D-47A5-83AD-66A956C8EFE7}" name="Tabla1" displayName="Tabla1" ref="A11:G162" totalsRowShown="0" headerRowDxfId="12" dataDxfId="11">
  <autoFilter ref="A11:G162" xr:uid="{0D55403D-BF4D-47A5-83AD-66A956C8EFE7}">
    <filterColumn colId="3">
      <filters>
        <dateGroupItem year="2022" month="5" dateTimeGrouping="month"/>
      </filters>
    </filterColumn>
  </autoFilter>
  <tableColumns count="7">
    <tableColumn id="1" xr3:uid="{FDC0198C-9DF6-4E14-8B06-079B31786F6A}" name="CLIENTE" dataDxfId="10"/>
    <tableColumn id="2" xr3:uid="{220B31C2-9090-41C4-B741-4DB6CFF0E6BC}" name="CIF" dataDxfId="9"/>
    <tableColumn id="3" xr3:uid="{5C2D1FCA-2CE1-4F2F-A868-A687E9030AAB}" name="N FRA" dataDxfId="8"/>
    <tableColumn id="4" xr3:uid="{36519AEC-4AC4-427C-9231-D201F2E210D4}" name="FECHA FRA" dataDxfId="7"/>
    <tableColumn id="5" xr3:uid="{FC063348-47AC-4D6B-8197-887DF2BD070F}" name="IMPORTE" dataDxfId="6"/>
    <tableColumn id="6" xr3:uid="{A60121B2-8BC2-420D-96BE-96CD32DCB29C}" name="FECHA VCMTO FRA" dataDxfId="5"/>
    <tableColumn id="7" xr3:uid="{3A82D102-66FD-46C5-8DFD-3D7DEEE5D601}" name="SALDO PENDIENTE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2"/>
  <sheetViews>
    <sheetView topLeftCell="A144" workbookViewId="0">
      <selection activeCell="G134" sqref="G134"/>
    </sheetView>
  </sheetViews>
  <sheetFormatPr baseColWidth="10" defaultColWidth="9.140625" defaultRowHeight="15" x14ac:dyDescent="0.25"/>
  <cols>
    <col min="1" max="1" width="10.140625" customWidth="1"/>
    <col min="2" max="2" width="30.5703125" bestFit="1" customWidth="1"/>
    <col min="3" max="3" width="11.5703125" bestFit="1" customWidth="1"/>
    <col min="4" max="4" width="12.7109375" customWidth="1"/>
    <col min="5" max="5" width="17.140625" style="5" customWidth="1"/>
    <col min="6" max="6" width="19.7109375" customWidth="1"/>
    <col min="7" max="7" width="19.28515625" customWidth="1"/>
    <col min="8" max="8" width="15.28515625" bestFit="1" customWidth="1"/>
    <col min="9" max="9" width="15.28515625" customWidth="1"/>
    <col min="10" max="10" width="13.5703125" bestFit="1" customWidth="1"/>
    <col min="11" max="11" width="15.140625" bestFit="1" customWidth="1"/>
    <col min="12" max="14" width="15.140625" customWidth="1"/>
  </cols>
  <sheetData>
    <row r="2" spans="1:14" x14ac:dyDescent="0.25">
      <c r="B2" t="s">
        <v>168</v>
      </c>
    </row>
    <row r="3" spans="1:14" x14ac:dyDescent="0.25">
      <c r="B3" s="6" t="s">
        <v>163</v>
      </c>
      <c r="C3" s="7">
        <f>SUM(Tabla1[IMPORTE])</f>
        <v>730138</v>
      </c>
      <c r="H3" s="9" t="s">
        <v>173</v>
      </c>
      <c r="I3" s="9">
        <v>1</v>
      </c>
      <c r="J3" s="10">
        <f>SUM(E12:E42)</f>
        <v>164543</v>
      </c>
      <c r="K3" s="12" t="s">
        <v>174</v>
      </c>
      <c r="L3" s="13"/>
      <c r="M3" s="13"/>
      <c r="N3" s="13"/>
    </row>
    <row r="4" spans="1:14" x14ac:dyDescent="0.25">
      <c r="B4" s="6" t="s">
        <v>164</v>
      </c>
      <c r="C4" s="8">
        <f>AVERAGE(Tabla1[IMPORTE])</f>
        <v>4835.3509933774831</v>
      </c>
      <c r="H4" s="9" t="s">
        <v>169</v>
      </c>
      <c r="I4" s="9">
        <v>2</v>
      </c>
      <c r="J4" s="11">
        <f>SUM(E43:E70)</f>
        <v>123332</v>
      </c>
      <c r="K4" t="s">
        <v>180</v>
      </c>
    </row>
    <row r="5" spans="1:14" x14ac:dyDescent="0.25">
      <c r="B5" s="6" t="s">
        <v>165</v>
      </c>
      <c r="C5" s="7">
        <f>MAX(Tabla1[IMPORTE])</f>
        <v>8987</v>
      </c>
      <c r="H5" s="9" t="s">
        <v>170</v>
      </c>
      <c r="I5" s="9">
        <v>3</v>
      </c>
      <c r="J5" s="10">
        <f>SUM(E71:E101)</f>
        <v>146470</v>
      </c>
      <c r="K5" t="s">
        <v>181</v>
      </c>
    </row>
    <row r="6" spans="1:14" x14ac:dyDescent="0.25">
      <c r="B6" s="6" t="s">
        <v>166</v>
      </c>
      <c r="C6" s="7">
        <f>MIN(Tabla1[IMPORTE])</f>
        <v>1032</v>
      </c>
      <c r="H6" s="9" t="s">
        <v>171</v>
      </c>
      <c r="I6" s="9">
        <v>4</v>
      </c>
      <c r="J6" s="10">
        <f>SUM(E102:E131)</f>
        <v>135181</v>
      </c>
      <c r="K6" t="s">
        <v>182</v>
      </c>
    </row>
    <row r="7" spans="1:14" x14ac:dyDescent="0.25">
      <c r="B7" s="6" t="s">
        <v>167</v>
      </c>
      <c r="C7" s="6">
        <f>COUNT(Tabla1[N FRA])</f>
        <v>151</v>
      </c>
      <c r="H7" s="9" t="s">
        <v>172</v>
      </c>
      <c r="I7" s="9">
        <v>5</v>
      </c>
      <c r="J7" s="10">
        <f>SUM(E132:E162)</f>
        <v>160612</v>
      </c>
      <c r="K7" t="s">
        <v>179</v>
      </c>
    </row>
    <row r="8" spans="1:14" ht="16.5" customHeight="1" x14ac:dyDescent="0.25">
      <c r="H8" s="9" t="s">
        <v>175</v>
      </c>
      <c r="I8" s="9">
        <v>6</v>
      </c>
      <c r="J8" s="10">
        <f>_xlfn.FORECAST.ETS(I8,J3:J7,I3:I7)</f>
        <v>153677.70185221476</v>
      </c>
    </row>
    <row r="11" spans="1:14" x14ac:dyDescent="0.25">
      <c r="A11" s="1" t="s">
        <v>0</v>
      </c>
      <c r="B11" s="1" t="s">
        <v>1</v>
      </c>
      <c r="C11" s="1" t="s">
        <v>2</v>
      </c>
      <c r="D11" s="2" t="s">
        <v>3</v>
      </c>
      <c r="E11" s="3" t="s">
        <v>4</v>
      </c>
      <c r="F11" s="2" t="s">
        <v>5</v>
      </c>
      <c r="G11" s="1" t="s">
        <v>6</v>
      </c>
    </row>
    <row r="12" spans="1:14" hidden="1" x14ac:dyDescent="0.25">
      <c r="A12" s="1" t="s">
        <v>7</v>
      </c>
      <c r="B12" s="1" t="s">
        <v>8</v>
      </c>
      <c r="C12" s="1">
        <v>1</v>
      </c>
      <c r="D12" s="2">
        <v>44562</v>
      </c>
      <c r="E12" s="4">
        <v>2094</v>
      </c>
      <c r="F12" s="2">
        <v>44592</v>
      </c>
      <c r="G12" s="1" t="s">
        <v>9</v>
      </c>
    </row>
    <row r="13" spans="1:14" hidden="1" x14ac:dyDescent="0.25">
      <c r="A13" s="1" t="s">
        <v>10</v>
      </c>
      <c r="B13" s="1" t="s">
        <v>11</v>
      </c>
      <c r="C13" s="1">
        <v>2</v>
      </c>
      <c r="D13" s="2">
        <v>44563</v>
      </c>
      <c r="E13" s="4">
        <v>1812</v>
      </c>
      <c r="F13" s="2">
        <v>44593</v>
      </c>
      <c r="G13" s="1" t="s">
        <v>9</v>
      </c>
    </row>
    <row r="14" spans="1:14" hidden="1" x14ac:dyDescent="0.25">
      <c r="A14" s="1" t="s">
        <v>12</v>
      </c>
      <c r="B14" s="1" t="s">
        <v>13</v>
      </c>
      <c r="C14" s="1">
        <v>3</v>
      </c>
      <c r="D14" s="2">
        <v>44564</v>
      </c>
      <c r="E14" s="4">
        <v>8522</v>
      </c>
      <c r="F14" s="2">
        <v>44594</v>
      </c>
      <c r="G14" s="1" t="s">
        <v>9</v>
      </c>
    </row>
    <row r="15" spans="1:14" hidden="1" x14ac:dyDescent="0.25">
      <c r="A15" s="1" t="s">
        <v>7</v>
      </c>
      <c r="B15" s="1" t="s">
        <v>14</v>
      </c>
      <c r="C15" s="1">
        <v>4</v>
      </c>
      <c r="D15" s="2">
        <v>44565</v>
      </c>
      <c r="E15" s="4">
        <v>5379</v>
      </c>
      <c r="F15" s="2">
        <v>44595</v>
      </c>
      <c r="G15" s="1" t="s">
        <v>9</v>
      </c>
    </row>
    <row r="16" spans="1:14" hidden="1" x14ac:dyDescent="0.25">
      <c r="A16" s="1" t="s">
        <v>10</v>
      </c>
      <c r="B16" s="1" t="s">
        <v>15</v>
      </c>
      <c r="C16" s="1">
        <v>5</v>
      </c>
      <c r="D16" s="2">
        <v>44566</v>
      </c>
      <c r="E16" s="4">
        <v>8216</v>
      </c>
      <c r="F16" s="2">
        <v>44596</v>
      </c>
      <c r="G16" s="1" t="s">
        <v>9</v>
      </c>
    </row>
    <row r="17" spans="1:7" hidden="1" x14ac:dyDescent="0.25">
      <c r="A17" s="1" t="s">
        <v>12</v>
      </c>
      <c r="B17" s="1" t="s">
        <v>16</v>
      </c>
      <c r="C17" s="1">
        <v>6</v>
      </c>
      <c r="D17" s="2">
        <v>44567</v>
      </c>
      <c r="E17" s="4">
        <v>1939</v>
      </c>
      <c r="F17" s="2">
        <v>44597</v>
      </c>
      <c r="G17" s="1" t="s">
        <v>9</v>
      </c>
    </row>
    <row r="18" spans="1:7" hidden="1" x14ac:dyDescent="0.25">
      <c r="A18" s="1" t="s">
        <v>7</v>
      </c>
      <c r="B18" s="1" t="s">
        <v>17</v>
      </c>
      <c r="C18" s="1">
        <v>7</v>
      </c>
      <c r="D18" s="2">
        <v>44568</v>
      </c>
      <c r="E18" s="4">
        <v>2792</v>
      </c>
      <c r="F18" s="2">
        <v>44598</v>
      </c>
      <c r="G18" s="1" t="s">
        <v>9</v>
      </c>
    </row>
    <row r="19" spans="1:7" hidden="1" x14ac:dyDescent="0.25">
      <c r="A19" s="1" t="s">
        <v>10</v>
      </c>
      <c r="B19" s="1" t="s">
        <v>18</v>
      </c>
      <c r="C19" s="1">
        <v>8</v>
      </c>
      <c r="D19" s="2">
        <v>44569</v>
      </c>
      <c r="E19" s="4">
        <v>7197</v>
      </c>
      <c r="F19" s="2">
        <v>44599</v>
      </c>
      <c r="G19" s="1" t="s">
        <v>19</v>
      </c>
    </row>
    <row r="20" spans="1:7" hidden="1" x14ac:dyDescent="0.25">
      <c r="A20" s="1" t="s">
        <v>12</v>
      </c>
      <c r="B20" s="1" t="s">
        <v>20</v>
      </c>
      <c r="C20" s="1">
        <v>9</v>
      </c>
      <c r="D20" s="2">
        <v>44570</v>
      </c>
      <c r="E20" s="4">
        <v>8910</v>
      </c>
      <c r="F20" s="2">
        <v>44600</v>
      </c>
      <c r="G20" s="1" t="s">
        <v>19</v>
      </c>
    </row>
    <row r="21" spans="1:7" hidden="1" x14ac:dyDescent="0.25">
      <c r="A21" s="1" t="s">
        <v>7</v>
      </c>
      <c r="B21" s="1" t="s">
        <v>21</v>
      </c>
      <c r="C21" s="1">
        <v>10</v>
      </c>
      <c r="D21" s="2">
        <v>44571</v>
      </c>
      <c r="E21" s="4">
        <v>5215</v>
      </c>
      <c r="F21" s="2">
        <v>44601</v>
      </c>
      <c r="G21" s="1" t="s">
        <v>19</v>
      </c>
    </row>
    <row r="22" spans="1:7" hidden="1" x14ac:dyDescent="0.25">
      <c r="A22" s="1" t="s">
        <v>10</v>
      </c>
      <c r="B22" s="1" t="s">
        <v>22</v>
      </c>
      <c r="C22" s="1">
        <v>11</v>
      </c>
      <c r="D22" s="2">
        <v>44572</v>
      </c>
      <c r="E22" s="4">
        <v>1075</v>
      </c>
      <c r="F22" s="2">
        <v>44602</v>
      </c>
      <c r="G22" s="1" t="s">
        <v>19</v>
      </c>
    </row>
    <row r="23" spans="1:7" hidden="1" x14ac:dyDescent="0.25">
      <c r="A23" s="1" t="s">
        <v>12</v>
      </c>
      <c r="B23" s="1" t="s">
        <v>23</v>
      </c>
      <c r="C23" s="1">
        <v>12</v>
      </c>
      <c r="D23" s="2">
        <v>44573</v>
      </c>
      <c r="E23" s="4">
        <v>3469</v>
      </c>
      <c r="F23" s="2">
        <v>44603</v>
      </c>
      <c r="G23" s="1" t="s">
        <v>19</v>
      </c>
    </row>
    <row r="24" spans="1:7" hidden="1" x14ac:dyDescent="0.25">
      <c r="A24" s="1" t="s">
        <v>7</v>
      </c>
      <c r="B24" s="1" t="s">
        <v>24</v>
      </c>
      <c r="C24" s="1">
        <v>13</v>
      </c>
      <c r="D24" s="2">
        <v>44574</v>
      </c>
      <c r="E24" s="4">
        <v>6247</v>
      </c>
      <c r="F24" s="2">
        <v>44604</v>
      </c>
      <c r="G24" s="1" t="s">
        <v>9</v>
      </c>
    </row>
    <row r="25" spans="1:7" hidden="1" x14ac:dyDescent="0.25">
      <c r="A25" s="1" t="s">
        <v>10</v>
      </c>
      <c r="B25" s="1" t="s">
        <v>25</v>
      </c>
      <c r="C25" s="1">
        <v>14</v>
      </c>
      <c r="D25" s="2">
        <v>44575</v>
      </c>
      <c r="E25" s="4">
        <v>6850</v>
      </c>
      <c r="F25" s="2">
        <v>44605</v>
      </c>
      <c r="G25" s="1" t="s">
        <v>9</v>
      </c>
    </row>
    <row r="26" spans="1:7" hidden="1" x14ac:dyDescent="0.25">
      <c r="A26" s="1" t="s">
        <v>12</v>
      </c>
      <c r="B26" s="1" t="s">
        <v>26</v>
      </c>
      <c r="C26" s="1">
        <v>15</v>
      </c>
      <c r="D26" s="2">
        <v>44576</v>
      </c>
      <c r="E26" s="4">
        <v>2746</v>
      </c>
      <c r="F26" s="2">
        <v>44606</v>
      </c>
      <c r="G26" s="1" t="s">
        <v>9</v>
      </c>
    </row>
    <row r="27" spans="1:7" hidden="1" x14ac:dyDescent="0.25">
      <c r="A27" s="1" t="s">
        <v>7</v>
      </c>
      <c r="B27" s="1" t="s">
        <v>27</v>
      </c>
      <c r="C27" s="1">
        <v>16</v>
      </c>
      <c r="D27" s="2">
        <v>44577</v>
      </c>
      <c r="E27" s="4">
        <v>6305</v>
      </c>
      <c r="F27" s="2">
        <v>44607</v>
      </c>
      <c r="G27" s="1" t="s">
        <v>9</v>
      </c>
    </row>
    <row r="28" spans="1:7" hidden="1" x14ac:dyDescent="0.25">
      <c r="A28" s="1" t="s">
        <v>10</v>
      </c>
      <c r="B28" s="1" t="s">
        <v>28</v>
      </c>
      <c r="C28" s="1">
        <v>17</v>
      </c>
      <c r="D28" s="2">
        <v>44578</v>
      </c>
      <c r="E28" s="4">
        <v>8851</v>
      </c>
      <c r="F28" s="2">
        <v>44608</v>
      </c>
      <c r="G28" s="1" t="s">
        <v>9</v>
      </c>
    </row>
    <row r="29" spans="1:7" hidden="1" x14ac:dyDescent="0.25">
      <c r="A29" s="1" t="s">
        <v>12</v>
      </c>
      <c r="B29" s="1" t="s">
        <v>29</v>
      </c>
      <c r="C29" s="1">
        <v>18</v>
      </c>
      <c r="D29" s="2">
        <v>44579</v>
      </c>
      <c r="E29" s="4">
        <v>1772</v>
      </c>
      <c r="F29" s="2">
        <v>44609</v>
      </c>
      <c r="G29" s="1" t="s">
        <v>19</v>
      </c>
    </row>
    <row r="30" spans="1:7" hidden="1" x14ac:dyDescent="0.25">
      <c r="A30" s="1" t="s">
        <v>7</v>
      </c>
      <c r="B30" s="1" t="s">
        <v>30</v>
      </c>
      <c r="C30" s="1">
        <v>19</v>
      </c>
      <c r="D30" s="2">
        <v>44580</v>
      </c>
      <c r="E30" s="4">
        <v>7111</v>
      </c>
      <c r="F30" s="2">
        <v>44610</v>
      </c>
      <c r="G30" s="1" t="s">
        <v>19</v>
      </c>
    </row>
    <row r="31" spans="1:7" hidden="1" x14ac:dyDescent="0.25">
      <c r="A31" s="1" t="s">
        <v>10</v>
      </c>
      <c r="B31" s="1" t="s">
        <v>31</v>
      </c>
      <c r="C31" s="1">
        <v>20</v>
      </c>
      <c r="D31" s="2">
        <v>44581</v>
      </c>
      <c r="E31" s="4">
        <v>4313</v>
      </c>
      <c r="F31" s="2">
        <v>44611</v>
      </c>
      <c r="G31" s="1" t="s">
        <v>19</v>
      </c>
    </row>
    <row r="32" spans="1:7" hidden="1" x14ac:dyDescent="0.25">
      <c r="A32" s="1" t="s">
        <v>12</v>
      </c>
      <c r="B32" s="1" t="s">
        <v>32</v>
      </c>
      <c r="C32" s="1">
        <v>21</v>
      </c>
      <c r="D32" s="2">
        <v>44582</v>
      </c>
      <c r="E32" s="4">
        <v>8584</v>
      </c>
      <c r="F32" s="2">
        <v>44612</v>
      </c>
      <c r="G32" s="1" t="s">
        <v>19</v>
      </c>
    </row>
    <row r="33" spans="1:7" hidden="1" x14ac:dyDescent="0.25">
      <c r="A33" s="1" t="s">
        <v>7</v>
      </c>
      <c r="B33" s="1" t="s">
        <v>33</v>
      </c>
      <c r="C33" s="1">
        <v>22</v>
      </c>
      <c r="D33" s="2">
        <v>44583</v>
      </c>
      <c r="E33" s="4">
        <v>6184</v>
      </c>
      <c r="F33" s="2">
        <v>44613</v>
      </c>
      <c r="G33" s="1" t="s">
        <v>9</v>
      </c>
    </row>
    <row r="34" spans="1:7" hidden="1" x14ac:dyDescent="0.25">
      <c r="A34" s="1" t="s">
        <v>10</v>
      </c>
      <c r="B34" s="1" t="s">
        <v>34</v>
      </c>
      <c r="C34" s="1">
        <v>23</v>
      </c>
      <c r="D34" s="2">
        <v>44584</v>
      </c>
      <c r="E34" s="4">
        <v>7462</v>
      </c>
      <c r="F34" s="2">
        <v>44614</v>
      </c>
      <c r="G34" s="1" t="s">
        <v>9</v>
      </c>
    </row>
    <row r="35" spans="1:7" hidden="1" x14ac:dyDescent="0.25">
      <c r="A35" s="1" t="s">
        <v>12</v>
      </c>
      <c r="B35" s="1" t="s">
        <v>35</v>
      </c>
      <c r="C35" s="1">
        <v>24</v>
      </c>
      <c r="D35" s="2">
        <v>44585</v>
      </c>
      <c r="E35" s="4">
        <v>8173</v>
      </c>
      <c r="F35" s="2">
        <v>44615</v>
      </c>
      <c r="G35" s="1" t="s">
        <v>9</v>
      </c>
    </row>
    <row r="36" spans="1:7" hidden="1" x14ac:dyDescent="0.25">
      <c r="A36" s="1" t="s">
        <v>7</v>
      </c>
      <c r="B36" s="1" t="s">
        <v>36</v>
      </c>
      <c r="C36" s="1">
        <v>25</v>
      </c>
      <c r="D36" s="2">
        <v>44586</v>
      </c>
      <c r="E36" s="4">
        <v>1542</v>
      </c>
      <c r="F36" s="2">
        <v>44616</v>
      </c>
      <c r="G36" s="1" t="s">
        <v>9</v>
      </c>
    </row>
    <row r="37" spans="1:7" hidden="1" x14ac:dyDescent="0.25">
      <c r="A37" s="1" t="s">
        <v>10</v>
      </c>
      <c r="B37" s="1" t="s">
        <v>37</v>
      </c>
      <c r="C37" s="1">
        <v>26</v>
      </c>
      <c r="D37" s="2">
        <v>44587</v>
      </c>
      <c r="E37" s="4">
        <v>6136</v>
      </c>
      <c r="F37" s="2">
        <v>44617</v>
      </c>
      <c r="G37" s="1" t="s">
        <v>9</v>
      </c>
    </row>
    <row r="38" spans="1:7" hidden="1" x14ac:dyDescent="0.25">
      <c r="A38" s="1" t="s">
        <v>12</v>
      </c>
      <c r="B38" s="1" t="s">
        <v>38</v>
      </c>
      <c r="C38" s="1">
        <v>27</v>
      </c>
      <c r="D38" s="2">
        <v>44588</v>
      </c>
      <c r="E38" s="4">
        <v>3242</v>
      </c>
      <c r="F38" s="2">
        <v>44618</v>
      </c>
      <c r="G38" s="1" t="s">
        <v>9</v>
      </c>
    </row>
    <row r="39" spans="1:7" hidden="1" x14ac:dyDescent="0.25">
      <c r="A39" s="1" t="s">
        <v>7</v>
      </c>
      <c r="B39" s="1" t="s">
        <v>39</v>
      </c>
      <c r="C39" s="1">
        <v>28</v>
      </c>
      <c r="D39" s="2">
        <v>44589</v>
      </c>
      <c r="E39" s="4">
        <v>1751</v>
      </c>
      <c r="F39" s="2">
        <v>44619</v>
      </c>
      <c r="G39" s="1" t="s">
        <v>9</v>
      </c>
    </row>
    <row r="40" spans="1:7" hidden="1" x14ac:dyDescent="0.25">
      <c r="A40" s="1" t="s">
        <v>10</v>
      </c>
      <c r="B40" s="1" t="s">
        <v>40</v>
      </c>
      <c r="C40" s="1">
        <v>29</v>
      </c>
      <c r="D40" s="2">
        <v>44590</v>
      </c>
      <c r="E40" s="4">
        <v>5519</v>
      </c>
      <c r="F40" s="2">
        <v>44620</v>
      </c>
      <c r="G40" s="1" t="s">
        <v>19</v>
      </c>
    </row>
    <row r="41" spans="1:7" hidden="1" x14ac:dyDescent="0.25">
      <c r="A41" s="1" t="s">
        <v>12</v>
      </c>
      <c r="B41" s="1" t="s">
        <v>41</v>
      </c>
      <c r="C41" s="1">
        <v>30</v>
      </c>
      <c r="D41" s="2">
        <v>44591</v>
      </c>
      <c r="E41" s="4">
        <v>8751</v>
      </c>
      <c r="F41" s="2">
        <v>44621</v>
      </c>
      <c r="G41" s="1" t="s">
        <v>19</v>
      </c>
    </row>
    <row r="42" spans="1:7" hidden="1" x14ac:dyDescent="0.25">
      <c r="A42" s="1" t="s">
        <v>7</v>
      </c>
      <c r="B42" s="1" t="s">
        <v>42</v>
      </c>
      <c r="C42" s="1">
        <v>31</v>
      </c>
      <c r="D42" s="2">
        <v>44592</v>
      </c>
      <c r="E42" s="4">
        <v>6384</v>
      </c>
      <c r="F42" s="2">
        <v>44622</v>
      </c>
      <c r="G42" s="1" t="s">
        <v>19</v>
      </c>
    </row>
    <row r="43" spans="1:7" hidden="1" x14ac:dyDescent="0.25">
      <c r="A43" s="1" t="s">
        <v>10</v>
      </c>
      <c r="B43" s="1" t="s">
        <v>43</v>
      </c>
      <c r="C43" s="1">
        <v>32</v>
      </c>
      <c r="D43" s="2">
        <v>44593</v>
      </c>
      <c r="E43" s="4">
        <v>3472</v>
      </c>
      <c r="F43" s="2">
        <v>44623</v>
      </c>
      <c r="G43" s="1" t="s">
        <v>19</v>
      </c>
    </row>
    <row r="44" spans="1:7" hidden="1" x14ac:dyDescent="0.25">
      <c r="A44" s="1" t="s">
        <v>12</v>
      </c>
      <c r="B44" s="1" t="s">
        <v>44</v>
      </c>
      <c r="C44" s="1">
        <v>33</v>
      </c>
      <c r="D44" s="2">
        <v>44594</v>
      </c>
      <c r="E44" s="4">
        <v>2044</v>
      </c>
      <c r="F44" s="2">
        <v>44624</v>
      </c>
      <c r="G44" s="1" t="s">
        <v>19</v>
      </c>
    </row>
    <row r="45" spans="1:7" hidden="1" x14ac:dyDescent="0.25">
      <c r="A45" s="1" t="s">
        <v>7</v>
      </c>
      <c r="B45" s="1" t="s">
        <v>45</v>
      </c>
      <c r="C45" s="1">
        <v>34</v>
      </c>
      <c r="D45" s="2">
        <v>44595</v>
      </c>
      <c r="E45" s="4">
        <v>4466</v>
      </c>
      <c r="F45" s="2">
        <v>44625</v>
      </c>
      <c r="G45" s="1" t="s">
        <v>9</v>
      </c>
    </row>
    <row r="46" spans="1:7" hidden="1" x14ac:dyDescent="0.25">
      <c r="A46" s="1" t="s">
        <v>10</v>
      </c>
      <c r="B46" s="1" t="s">
        <v>46</v>
      </c>
      <c r="C46" s="1">
        <v>35</v>
      </c>
      <c r="D46" s="2">
        <v>44596</v>
      </c>
      <c r="E46" s="4">
        <v>8811</v>
      </c>
      <c r="F46" s="2">
        <v>44626</v>
      </c>
      <c r="G46" s="1" t="s">
        <v>9</v>
      </c>
    </row>
    <row r="47" spans="1:7" hidden="1" x14ac:dyDescent="0.25">
      <c r="A47" s="1" t="s">
        <v>12</v>
      </c>
      <c r="B47" s="1" t="s">
        <v>47</v>
      </c>
      <c r="C47" s="1">
        <v>36</v>
      </c>
      <c r="D47" s="2">
        <v>44597</v>
      </c>
      <c r="E47" s="4">
        <v>2733</v>
      </c>
      <c r="F47" s="2">
        <v>44627</v>
      </c>
      <c r="G47" s="1" t="s">
        <v>9</v>
      </c>
    </row>
    <row r="48" spans="1:7" hidden="1" x14ac:dyDescent="0.25">
      <c r="A48" s="1" t="s">
        <v>7</v>
      </c>
      <c r="B48" s="1" t="s">
        <v>48</v>
      </c>
      <c r="C48" s="1">
        <v>37</v>
      </c>
      <c r="D48" s="2">
        <v>44598</v>
      </c>
      <c r="E48" s="4">
        <v>6516</v>
      </c>
      <c r="F48" s="2">
        <v>44628</v>
      </c>
      <c r="G48" s="1" t="s">
        <v>9</v>
      </c>
    </row>
    <row r="49" spans="1:7" hidden="1" x14ac:dyDescent="0.25">
      <c r="A49" s="1" t="s">
        <v>10</v>
      </c>
      <c r="B49" s="1" t="s">
        <v>49</v>
      </c>
      <c r="C49" s="1">
        <v>38</v>
      </c>
      <c r="D49" s="2">
        <v>44599</v>
      </c>
      <c r="E49" s="4">
        <v>4344</v>
      </c>
      <c r="F49" s="2">
        <v>44629</v>
      </c>
      <c r="G49" s="1" t="s">
        <v>9</v>
      </c>
    </row>
    <row r="50" spans="1:7" hidden="1" x14ac:dyDescent="0.25">
      <c r="A50" s="1" t="s">
        <v>12</v>
      </c>
      <c r="B50" s="1" t="s">
        <v>50</v>
      </c>
      <c r="C50" s="1">
        <v>39</v>
      </c>
      <c r="D50" s="2">
        <v>44600</v>
      </c>
      <c r="E50" s="4">
        <v>3356</v>
      </c>
      <c r="F50" s="2">
        <v>44630</v>
      </c>
      <c r="G50" s="1" t="s">
        <v>19</v>
      </c>
    </row>
    <row r="51" spans="1:7" hidden="1" x14ac:dyDescent="0.25">
      <c r="A51" s="1" t="s">
        <v>7</v>
      </c>
      <c r="B51" s="1" t="s">
        <v>51</v>
      </c>
      <c r="C51" s="1">
        <v>40</v>
      </c>
      <c r="D51" s="2">
        <v>44601</v>
      </c>
      <c r="E51" s="4">
        <v>3478</v>
      </c>
      <c r="F51" s="2">
        <v>44631</v>
      </c>
      <c r="G51" s="1" t="s">
        <v>19</v>
      </c>
    </row>
    <row r="52" spans="1:7" hidden="1" x14ac:dyDescent="0.25">
      <c r="A52" s="1" t="s">
        <v>10</v>
      </c>
      <c r="B52" s="1" t="s">
        <v>52</v>
      </c>
      <c r="C52" s="1">
        <v>41</v>
      </c>
      <c r="D52" s="2">
        <v>44602</v>
      </c>
      <c r="E52" s="4">
        <v>2766</v>
      </c>
      <c r="F52" s="2">
        <v>44632</v>
      </c>
      <c r="G52" s="1" t="s">
        <v>19</v>
      </c>
    </row>
    <row r="53" spans="1:7" hidden="1" x14ac:dyDescent="0.25">
      <c r="A53" s="1" t="s">
        <v>12</v>
      </c>
      <c r="B53" s="1" t="s">
        <v>53</v>
      </c>
      <c r="C53" s="1">
        <v>42</v>
      </c>
      <c r="D53" s="2">
        <v>44603</v>
      </c>
      <c r="E53" s="4">
        <v>1366</v>
      </c>
      <c r="F53" s="2">
        <v>44633</v>
      </c>
      <c r="G53" s="1" t="s">
        <v>19</v>
      </c>
    </row>
    <row r="54" spans="1:7" hidden="1" x14ac:dyDescent="0.25">
      <c r="A54" s="1" t="s">
        <v>7</v>
      </c>
      <c r="B54" s="1" t="s">
        <v>54</v>
      </c>
      <c r="C54" s="1">
        <v>43</v>
      </c>
      <c r="D54" s="2">
        <v>44604</v>
      </c>
      <c r="E54" s="4">
        <v>2980</v>
      </c>
      <c r="F54" s="2">
        <v>44634</v>
      </c>
      <c r="G54" s="1" t="s">
        <v>9</v>
      </c>
    </row>
    <row r="55" spans="1:7" hidden="1" x14ac:dyDescent="0.25">
      <c r="A55" s="1" t="s">
        <v>10</v>
      </c>
      <c r="B55" s="1" t="s">
        <v>55</v>
      </c>
      <c r="C55" s="1">
        <v>44</v>
      </c>
      <c r="D55" s="2">
        <v>44605</v>
      </c>
      <c r="E55" s="4">
        <v>7548</v>
      </c>
      <c r="F55" s="2">
        <v>44635</v>
      </c>
      <c r="G55" s="1" t="s">
        <v>9</v>
      </c>
    </row>
    <row r="56" spans="1:7" hidden="1" x14ac:dyDescent="0.25">
      <c r="A56" s="1" t="s">
        <v>12</v>
      </c>
      <c r="B56" s="1" t="s">
        <v>56</v>
      </c>
      <c r="C56" s="1">
        <v>45</v>
      </c>
      <c r="D56" s="2">
        <v>44606</v>
      </c>
      <c r="E56" s="4">
        <v>7905</v>
      </c>
      <c r="F56" s="2">
        <v>44636</v>
      </c>
      <c r="G56" s="1" t="s">
        <v>9</v>
      </c>
    </row>
    <row r="57" spans="1:7" hidden="1" x14ac:dyDescent="0.25">
      <c r="A57" s="1" t="s">
        <v>7</v>
      </c>
      <c r="B57" s="1" t="s">
        <v>57</v>
      </c>
      <c r="C57" s="1">
        <v>46</v>
      </c>
      <c r="D57" s="2">
        <v>44607</v>
      </c>
      <c r="E57" s="4">
        <v>4966</v>
      </c>
      <c r="F57" s="2">
        <v>44637</v>
      </c>
      <c r="G57" s="1" t="s">
        <v>9</v>
      </c>
    </row>
    <row r="58" spans="1:7" hidden="1" x14ac:dyDescent="0.25">
      <c r="A58" s="1" t="s">
        <v>10</v>
      </c>
      <c r="B58" s="1" t="s">
        <v>58</v>
      </c>
      <c r="C58" s="1">
        <v>47</v>
      </c>
      <c r="D58" s="2">
        <v>44608</v>
      </c>
      <c r="E58" s="4">
        <v>8651</v>
      </c>
      <c r="F58" s="2">
        <v>44638</v>
      </c>
      <c r="G58" s="1" t="s">
        <v>9</v>
      </c>
    </row>
    <row r="59" spans="1:7" hidden="1" x14ac:dyDescent="0.25">
      <c r="A59" s="1" t="s">
        <v>12</v>
      </c>
      <c r="B59" s="1" t="s">
        <v>59</v>
      </c>
      <c r="C59" s="1">
        <v>48</v>
      </c>
      <c r="D59" s="2">
        <v>44609</v>
      </c>
      <c r="E59" s="4">
        <v>6182</v>
      </c>
      <c r="F59" s="2">
        <v>44639</v>
      </c>
      <c r="G59" s="1" t="s">
        <v>9</v>
      </c>
    </row>
    <row r="60" spans="1:7" hidden="1" x14ac:dyDescent="0.25">
      <c r="A60" s="1" t="s">
        <v>7</v>
      </c>
      <c r="B60" s="1" t="s">
        <v>60</v>
      </c>
      <c r="C60" s="1">
        <v>49</v>
      </c>
      <c r="D60" s="2">
        <v>44610</v>
      </c>
      <c r="E60" s="4">
        <v>8607</v>
      </c>
      <c r="F60" s="2">
        <v>44640</v>
      </c>
      <c r="G60" s="1" t="s">
        <v>9</v>
      </c>
    </row>
    <row r="61" spans="1:7" hidden="1" x14ac:dyDescent="0.25">
      <c r="A61" s="1" t="s">
        <v>10</v>
      </c>
      <c r="B61" s="1" t="s">
        <v>61</v>
      </c>
      <c r="C61" s="1">
        <v>50</v>
      </c>
      <c r="D61" s="2">
        <v>44611</v>
      </c>
      <c r="E61" s="4">
        <v>2450</v>
      </c>
      <c r="F61" s="2">
        <v>44641</v>
      </c>
      <c r="G61" s="1" t="s">
        <v>19</v>
      </c>
    </row>
    <row r="62" spans="1:7" hidden="1" x14ac:dyDescent="0.25">
      <c r="A62" s="1" t="s">
        <v>12</v>
      </c>
      <c r="B62" s="1" t="s">
        <v>62</v>
      </c>
      <c r="C62" s="1">
        <v>51</v>
      </c>
      <c r="D62" s="2">
        <v>44612</v>
      </c>
      <c r="E62" s="4">
        <v>1301</v>
      </c>
      <c r="F62" s="2">
        <v>44642</v>
      </c>
      <c r="G62" s="1" t="s">
        <v>19</v>
      </c>
    </row>
    <row r="63" spans="1:7" hidden="1" x14ac:dyDescent="0.25">
      <c r="A63" s="1" t="s">
        <v>7</v>
      </c>
      <c r="B63" s="1" t="s">
        <v>63</v>
      </c>
      <c r="C63" s="1">
        <v>52</v>
      </c>
      <c r="D63" s="2">
        <v>44613</v>
      </c>
      <c r="E63" s="4">
        <v>1940</v>
      </c>
      <c r="F63" s="2">
        <v>44643</v>
      </c>
      <c r="G63" s="1" t="s">
        <v>19</v>
      </c>
    </row>
    <row r="64" spans="1:7" hidden="1" x14ac:dyDescent="0.25">
      <c r="A64" s="1" t="s">
        <v>10</v>
      </c>
      <c r="B64" s="1" t="s">
        <v>64</v>
      </c>
      <c r="C64" s="1">
        <v>53</v>
      </c>
      <c r="D64" s="2">
        <v>44614</v>
      </c>
      <c r="E64" s="4">
        <v>5780</v>
      </c>
      <c r="F64" s="2">
        <v>44644</v>
      </c>
      <c r="G64" s="1" t="s">
        <v>19</v>
      </c>
    </row>
    <row r="65" spans="1:7" hidden="1" x14ac:dyDescent="0.25">
      <c r="A65" s="1" t="s">
        <v>12</v>
      </c>
      <c r="B65" s="1" t="s">
        <v>65</v>
      </c>
      <c r="C65" s="1">
        <v>54</v>
      </c>
      <c r="D65" s="2">
        <v>44615</v>
      </c>
      <c r="E65" s="4">
        <v>2750</v>
      </c>
      <c r="F65" s="2">
        <v>44645</v>
      </c>
      <c r="G65" s="1" t="s">
        <v>19</v>
      </c>
    </row>
    <row r="66" spans="1:7" hidden="1" x14ac:dyDescent="0.25">
      <c r="A66" s="1" t="s">
        <v>7</v>
      </c>
      <c r="B66" s="1" t="s">
        <v>66</v>
      </c>
      <c r="C66" s="1">
        <v>55</v>
      </c>
      <c r="D66" s="2">
        <v>44616</v>
      </c>
      <c r="E66" s="4">
        <v>1345</v>
      </c>
      <c r="F66" s="2">
        <v>44646</v>
      </c>
      <c r="G66" s="1" t="s">
        <v>9</v>
      </c>
    </row>
    <row r="67" spans="1:7" hidden="1" x14ac:dyDescent="0.25">
      <c r="A67" s="1" t="s">
        <v>10</v>
      </c>
      <c r="B67" s="1" t="s">
        <v>67</v>
      </c>
      <c r="C67" s="1">
        <v>56</v>
      </c>
      <c r="D67" s="2">
        <v>44617</v>
      </c>
      <c r="E67" s="4">
        <v>3058</v>
      </c>
      <c r="F67" s="2">
        <v>44647</v>
      </c>
      <c r="G67" s="1" t="s">
        <v>9</v>
      </c>
    </row>
    <row r="68" spans="1:7" hidden="1" x14ac:dyDescent="0.25">
      <c r="A68" s="1" t="s">
        <v>12</v>
      </c>
      <c r="B68" s="1" t="s">
        <v>68</v>
      </c>
      <c r="C68" s="1">
        <v>57</v>
      </c>
      <c r="D68" s="2">
        <v>44618</v>
      </c>
      <c r="E68" s="4">
        <v>2208</v>
      </c>
      <c r="F68" s="2">
        <v>44648</v>
      </c>
      <c r="G68" s="1" t="s">
        <v>9</v>
      </c>
    </row>
    <row r="69" spans="1:7" hidden="1" x14ac:dyDescent="0.25">
      <c r="A69" s="1" t="s">
        <v>7</v>
      </c>
      <c r="B69" s="1" t="s">
        <v>69</v>
      </c>
      <c r="C69" s="1">
        <v>58</v>
      </c>
      <c r="D69" s="2">
        <v>44619</v>
      </c>
      <c r="E69" s="4">
        <v>7944</v>
      </c>
      <c r="F69" s="2">
        <v>44649</v>
      </c>
      <c r="G69" s="1" t="s">
        <v>9</v>
      </c>
    </row>
    <row r="70" spans="1:7" hidden="1" x14ac:dyDescent="0.25">
      <c r="A70" s="1" t="s">
        <v>10</v>
      </c>
      <c r="B70" s="1" t="s">
        <v>70</v>
      </c>
      <c r="C70" s="1">
        <v>59</v>
      </c>
      <c r="D70" s="2">
        <v>44620</v>
      </c>
      <c r="E70" s="4">
        <v>4365</v>
      </c>
      <c r="F70" s="2">
        <v>44650</v>
      </c>
      <c r="G70" s="1" t="s">
        <v>9</v>
      </c>
    </row>
    <row r="71" spans="1:7" hidden="1" x14ac:dyDescent="0.25">
      <c r="A71" s="1" t="s">
        <v>12</v>
      </c>
      <c r="B71" s="1" t="s">
        <v>71</v>
      </c>
      <c r="C71" s="1">
        <v>60</v>
      </c>
      <c r="D71" s="2">
        <v>44621</v>
      </c>
      <c r="E71" s="4">
        <v>4843</v>
      </c>
      <c r="F71" s="2">
        <v>44651</v>
      </c>
      <c r="G71" s="1" t="s">
        <v>19</v>
      </c>
    </row>
    <row r="72" spans="1:7" hidden="1" x14ac:dyDescent="0.25">
      <c r="A72" s="1" t="s">
        <v>7</v>
      </c>
      <c r="B72" s="1" t="s">
        <v>72</v>
      </c>
      <c r="C72" s="1">
        <v>61</v>
      </c>
      <c r="D72" s="2">
        <v>44622</v>
      </c>
      <c r="E72" s="4">
        <v>4594</v>
      </c>
      <c r="F72" s="2">
        <v>44652</v>
      </c>
      <c r="G72" s="1" t="s">
        <v>19</v>
      </c>
    </row>
    <row r="73" spans="1:7" hidden="1" x14ac:dyDescent="0.25">
      <c r="A73" s="1" t="s">
        <v>10</v>
      </c>
      <c r="B73" s="1" t="s">
        <v>73</v>
      </c>
      <c r="C73" s="1">
        <v>62</v>
      </c>
      <c r="D73" s="2">
        <v>44623</v>
      </c>
      <c r="E73" s="4">
        <v>7031</v>
      </c>
      <c r="F73" s="2">
        <v>44653</v>
      </c>
      <c r="G73" s="1" t="s">
        <v>19</v>
      </c>
    </row>
    <row r="74" spans="1:7" hidden="1" x14ac:dyDescent="0.25">
      <c r="A74" s="1" t="s">
        <v>12</v>
      </c>
      <c r="B74" s="1" t="s">
        <v>74</v>
      </c>
      <c r="C74" s="1">
        <v>63</v>
      </c>
      <c r="D74" s="2">
        <v>44624</v>
      </c>
      <c r="E74" s="4">
        <v>1875</v>
      </c>
      <c r="F74" s="2">
        <v>44654</v>
      </c>
      <c r="G74" s="1" t="s">
        <v>19</v>
      </c>
    </row>
    <row r="75" spans="1:7" hidden="1" x14ac:dyDescent="0.25">
      <c r="A75" s="1" t="s">
        <v>7</v>
      </c>
      <c r="B75" s="1" t="s">
        <v>75</v>
      </c>
      <c r="C75" s="1">
        <v>64</v>
      </c>
      <c r="D75" s="2">
        <v>44625</v>
      </c>
      <c r="E75" s="4">
        <v>5698</v>
      </c>
      <c r="F75" s="2">
        <v>44655</v>
      </c>
      <c r="G75" s="1" t="s">
        <v>9</v>
      </c>
    </row>
    <row r="76" spans="1:7" hidden="1" x14ac:dyDescent="0.25">
      <c r="A76" s="1" t="s">
        <v>10</v>
      </c>
      <c r="B76" s="1" t="s">
        <v>76</v>
      </c>
      <c r="C76" s="1">
        <v>65</v>
      </c>
      <c r="D76" s="2">
        <v>44626</v>
      </c>
      <c r="E76" s="4">
        <v>8084</v>
      </c>
      <c r="F76" s="2">
        <v>44656</v>
      </c>
      <c r="G76" s="1" t="s">
        <v>9</v>
      </c>
    </row>
    <row r="77" spans="1:7" hidden="1" x14ac:dyDescent="0.25">
      <c r="A77" s="1" t="s">
        <v>12</v>
      </c>
      <c r="B77" s="1" t="s">
        <v>77</v>
      </c>
      <c r="C77" s="1">
        <v>66</v>
      </c>
      <c r="D77" s="2">
        <v>44627</v>
      </c>
      <c r="E77" s="4">
        <v>3625</v>
      </c>
      <c r="F77" s="2">
        <v>44657</v>
      </c>
      <c r="G77" s="1" t="s">
        <v>9</v>
      </c>
    </row>
    <row r="78" spans="1:7" hidden="1" x14ac:dyDescent="0.25">
      <c r="A78" s="1" t="s">
        <v>7</v>
      </c>
      <c r="B78" s="1" t="s">
        <v>78</v>
      </c>
      <c r="C78" s="1">
        <v>67</v>
      </c>
      <c r="D78" s="2">
        <v>44628</v>
      </c>
      <c r="E78" s="4">
        <v>5897</v>
      </c>
      <c r="F78" s="2">
        <v>44658</v>
      </c>
      <c r="G78" s="1" t="s">
        <v>9</v>
      </c>
    </row>
    <row r="79" spans="1:7" hidden="1" x14ac:dyDescent="0.25">
      <c r="A79" s="1" t="s">
        <v>10</v>
      </c>
      <c r="B79" s="1" t="s">
        <v>79</v>
      </c>
      <c r="C79" s="1">
        <v>68</v>
      </c>
      <c r="D79" s="2">
        <v>44629</v>
      </c>
      <c r="E79" s="4">
        <v>4214</v>
      </c>
      <c r="F79" s="2">
        <v>44659</v>
      </c>
      <c r="G79" s="1" t="s">
        <v>9</v>
      </c>
    </row>
    <row r="80" spans="1:7" hidden="1" x14ac:dyDescent="0.25">
      <c r="A80" s="1" t="s">
        <v>12</v>
      </c>
      <c r="B80" s="1" t="s">
        <v>80</v>
      </c>
      <c r="C80" s="1">
        <v>69</v>
      </c>
      <c r="D80" s="2">
        <v>44630</v>
      </c>
      <c r="E80" s="4">
        <v>3170</v>
      </c>
      <c r="F80" s="2">
        <v>44660</v>
      </c>
      <c r="G80" s="1" t="s">
        <v>9</v>
      </c>
    </row>
    <row r="81" spans="1:7" hidden="1" x14ac:dyDescent="0.25">
      <c r="A81" s="1" t="s">
        <v>7</v>
      </c>
      <c r="B81" s="1" t="s">
        <v>81</v>
      </c>
      <c r="C81" s="1">
        <v>70</v>
      </c>
      <c r="D81" s="2">
        <v>44631</v>
      </c>
      <c r="E81" s="4">
        <v>3623</v>
      </c>
      <c r="F81" s="2">
        <v>44661</v>
      </c>
      <c r="G81" s="1" t="s">
        <v>9</v>
      </c>
    </row>
    <row r="82" spans="1:7" hidden="1" x14ac:dyDescent="0.25">
      <c r="A82" s="1" t="s">
        <v>10</v>
      </c>
      <c r="B82" s="1" t="s">
        <v>82</v>
      </c>
      <c r="C82" s="1">
        <v>71</v>
      </c>
      <c r="D82" s="2">
        <v>44632</v>
      </c>
      <c r="E82" s="4">
        <v>1962</v>
      </c>
      <c r="F82" s="2">
        <v>44662</v>
      </c>
      <c r="G82" s="1" t="s">
        <v>19</v>
      </c>
    </row>
    <row r="83" spans="1:7" hidden="1" x14ac:dyDescent="0.25">
      <c r="A83" s="1" t="s">
        <v>12</v>
      </c>
      <c r="B83" s="1" t="s">
        <v>83</v>
      </c>
      <c r="C83" s="1">
        <v>72</v>
      </c>
      <c r="D83" s="2">
        <v>44633</v>
      </c>
      <c r="E83" s="4">
        <v>8792</v>
      </c>
      <c r="F83" s="2">
        <v>44663</v>
      </c>
      <c r="G83" s="1" t="s">
        <v>19</v>
      </c>
    </row>
    <row r="84" spans="1:7" hidden="1" x14ac:dyDescent="0.25">
      <c r="A84" s="1" t="s">
        <v>7</v>
      </c>
      <c r="B84" s="1" t="s">
        <v>84</v>
      </c>
      <c r="C84" s="1">
        <v>73</v>
      </c>
      <c r="D84" s="2">
        <v>44634</v>
      </c>
      <c r="E84" s="4">
        <v>6872</v>
      </c>
      <c r="F84" s="2">
        <v>44664</v>
      </c>
      <c r="G84" s="1" t="s">
        <v>19</v>
      </c>
    </row>
    <row r="85" spans="1:7" hidden="1" x14ac:dyDescent="0.25">
      <c r="A85" s="1" t="s">
        <v>10</v>
      </c>
      <c r="B85" s="1" t="s">
        <v>85</v>
      </c>
      <c r="C85" s="1">
        <v>74</v>
      </c>
      <c r="D85" s="2">
        <v>44635</v>
      </c>
      <c r="E85" s="4">
        <v>7329</v>
      </c>
      <c r="F85" s="2">
        <v>44665</v>
      </c>
      <c r="G85" s="1" t="s">
        <v>19</v>
      </c>
    </row>
    <row r="86" spans="1:7" hidden="1" x14ac:dyDescent="0.25">
      <c r="A86" s="1" t="s">
        <v>12</v>
      </c>
      <c r="B86" s="1" t="s">
        <v>86</v>
      </c>
      <c r="C86" s="1">
        <v>75</v>
      </c>
      <c r="D86" s="2">
        <v>44636</v>
      </c>
      <c r="E86" s="4">
        <v>4400</v>
      </c>
      <c r="F86" s="2">
        <v>44666</v>
      </c>
      <c r="G86" s="1" t="s">
        <v>19</v>
      </c>
    </row>
    <row r="87" spans="1:7" hidden="1" x14ac:dyDescent="0.25">
      <c r="A87" s="1" t="s">
        <v>7</v>
      </c>
      <c r="B87" s="1" t="s">
        <v>87</v>
      </c>
      <c r="C87" s="1">
        <v>76</v>
      </c>
      <c r="D87" s="2">
        <v>44637</v>
      </c>
      <c r="E87" s="4">
        <v>3517</v>
      </c>
      <c r="F87" s="2">
        <v>44667</v>
      </c>
      <c r="G87" s="1" t="s">
        <v>9</v>
      </c>
    </row>
    <row r="88" spans="1:7" hidden="1" x14ac:dyDescent="0.25">
      <c r="A88" s="1" t="s">
        <v>10</v>
      </c>
      <c r="B88" s="1" t="s">
        <v>88</v>
      </c>
      <c r="C88" s="1">
        <v>77</v>
      </c>
      <c r="D88" s="2">
        <v>44638</v>
      </c>
      <c r="E88" s="4">
        <v>3232</v>
      </c>
      <c r="F88" s="2">
        <v>44668</v>
      </c>
      <c r="G88" s="1" t="s">
        <v>9</v>
      </c>
    </row>
    <row r="89" spans="1:7" hidden="1" x14ac:dyDescent="0.25">
      <c r="A89" s="1" t="s">
        <v>12</v>
      </c>
      <c r="B89" s="1" t="s">
        <v>89</v>
      </c>
      <c r="C89" s="1">
        <v>78</v>
      </c>
      <c r="D89" s="2">
        <v>44639</v>
      </c>
      <c r="E89" s="4">
        <v>3720</v>
      </c>
      <c r="F89" s="2">
        <v>44669</v>
      </c>
      <c r="G89" s="1" t="s">
        <v>9</v>
      </c>
    </row>
    <row r="90" spans="1:7" hidden="1" x14ac:dyDescent="0.25">
      <c r="A90" s="1" t="s">
        <v>7</v>
      </c>
      <c r="B90" s="1" t="s">
        <v>90</v>
      </c>
      <c r="C90" s="1">
        <v>79</v>
      </c>
      <c r="D90" s="2">
        <v>44640</v>
      </c>
      <c r="E90" s="4">
        <v>1866</v>
      </c>
      <c r="F90" s="2">
        <v>44670</v>
      </c>
      <c r="G90" s="1" t="s">
        <v>9</v>
      </c>
    </row>
    <row r="91" spans="1:7" hidden="1" x14ac:dyDescent="0.25">
      <c r="A91" s="1" t="s">
        <v>10</v>
      </c>
      <c r="B91" s="1" t="s">
        <v>91</v>
      </c>
      <c r="C91" s="1">
        <v>80</v>
      </c>
      <c r="D91" s="2">
        <v>44641</v>
      </c>
      <c r="E91" s="4">
        <v>1036</v>
      </c>
      <c r="F91" s="2">
        <v>44671</v>
      </c>
      <c r="G91" s="1" t="s">
        <v>9</v>
      </c>
    </row>
    <row r="92" spans="1:7" hidden="1" x14ac:dyDescent="0.25">
      <c r="A92" s="1" t="s">
        <v>12</v>
      </c>
      <c r="B92" s="1" t="s">
        <v>92</v>
      </c>
      <c r="C92" s="1">
        <v>81</v>
      </c>
      <c r="D92" s="2">
        <v>44642</v>
      </c>
      <c r="E92" s="4">
        <v>5274</v>
      </c>
      <c r="F92" s="2">
        <v>44672</v>
      </c>
      <c r="G92" s="1" t="s">
        <v>19</v>
      </c>
    </row>
    <row r="93" spans="1:7" hidden="1" x14ac:dyDescent="0.25">
      <c r="A93" s="1" t="s">
        <v>7</v>
      </c>
      <c r="B93" s="1" t="s">
        <v>93</v>
      </c>
      <c r="C93" s="1">
        <v>82</v>
      </c>
      <c r="D93" s="2">
        <v>44643</v>
      </c>
      <c r="E93" s="4">
        <v>1333</v>
      </c>
      <c r="F93" s="2">
        <v>44673</v>
      </c>
      <c r="G93" s="1" t="s">
        <v>19</v>
      </c>
    </row>
    <row r="94" spans="1:7" hidden="1" x14ac:dyDescent="0.25">
      <c r="A94" s="1" t="s">
        <v>10</v>
      </c>
      <c r="B94" s="1" t="s">
        <v>94</v>
      </c>
      <c r="C94" s="1">
        <v>83</v>
      </c>
      <c r="D94" s="2">
        <v>44644</v>
      </c>
      <c r="E94" s="4">
        <v>6778</v>
      </c>
      <c r="F94" s="2">
        <v>44674</v>
      </c>
      <c r="G94" s="1" t="s">
        <v>19</v>
      </c>
    </row>
    <row r="95" spans="1:7" hidden="1" x14ac:dyDescent="0.25">
      <c r="A95" s="1" t="s">
        <v>12</v>
      </c>
      <c r="B95" s="1" t="s">
        <v>95</v>
      </c>
      <c r="C95" s="1">
        <v>84</v>
      </c>
      <c r="D95" s="2">
        <v>44645</v>
      </c>
      <c r="E95" s="4">
        <v>6504</v>
      </c>
      <c r="F95" s="2">
        <v>44675</v>
      </c>
      <c r="G95" s="1" t="s">
        <v>19</v>
      </c>
    </row>
    <row r="96" spans="1:7" hidden="1" x14ac:dyDescent="0.25">
      <c r="A96" s="1" t="s">
        <v>7</v>
      </c>
      <c r="B96" s="1" t="s">
        <v>96</v>
      </c>
      <c r="C96" s="1">
        <v>85</v>
      </c>
      <c r="D96" s="2">
        <v>44646</v>
      </c>
      <c r="E96" s="4">
        <v>5989</v>
      </c>
      <c r="F96" s="2">
        <v>44676</v>
      </c>
      <c r="G96" s="1" t="s">
        <v>9</v>
      </c>
    </row>
    <row r="97" spans="1:7" hidden="1" x14ac:dyDescent="0.25">
      <c r="A97" s="1" t="s">
        <v>10</v>
      </c>
      <c r="B97" s="1" t="s">
        <v>97</v>
      </c>
      <c r="C97" s="1">
        <v>86</v>
      </c>
      <c r="D97" s="2">
        <v>44647</v>
      </c>
      <c r="E97" s="4">
        <v>3565</v>
      </c>
      <c r="F97" s="2">
        <v>44677</v>
      </c>
      <c r="G97" s="1" t="s">
        <v>9</v>
      </c>
    </row>
    <row r="98" spans="1:7" hidden="1" x14ac:dyDescent="0.25">
      <c r="A98" s="1" t="s">
        <v>12</v>
      </c>
      <c r="B98" s="1" t="s">
        <v>98</v>
      </c>
      <c r="C98" s="1">
        <v>87</v>
      </c>
      <c r="D98" s="2">
        <v>44648</v>
      </c>
      <c r="E98" s="4">
        <v>8465</v>
      </c>
      <c r="F98" s="2">
        <v>44678</v>
      </c>
      <c r="G98" s="1" t="s">
        <v>9</v>
      </c>
    </row>
    <row r="99" spans="1:7" hidden="1" x14ac:dyDescent="0.25">
      <c r="A99" s="1" t="s">
        <v>7</v>
      </c>
      <c r="B99" s="1" t="s">
        <v>99</v>
      </c>
      <c r="C99" s="1">
        <v>88</v>
      </c>
      <c r="D99" s="2">
        <v>44649</v>
      </c>
      <c r="E99" s="4">
        <v>1175</v>
      </c>
      <c r="F99" s="2">
        <v>44679</v>
      </c>
      <c r="G99" s="1" t="s">
        <v>9</v>
      </c>
    </row>
    <row r="100" spans="1:7" hidden="1" x14ac:dyDescent="0.25">
      <c r="A100" s="1" t="s">
        <v>10</v>
      </c>
      <c r="B100" s="1" t="s">
        <v>100</v>
      </c>
      <c r="C100" s="1">
        <v>89</v>
      </c>
      <c r="D100" s="2">
        <v>44650</v>
      </c>
      <c r="E100" s="4">
        <v>7412</v>
      </c>
      <c r="F100" s="2">
        <v>44680</v>
      </c>
      <c r="G100" s="1" t="s">
        <v>9</v>
      </c>
    </row>
    <row r="101" spans="1:7" hidden="1" x14ac:dyDescent="0.25">
      <c r="A101" s="1" t="s">
        <v>12</v>
      </c>
      <c r="B101" s="1" t="s">
        <v>101</v>
      </c>
      <c r="C101" s="1">
        <v>90</v>
      </c>
      <c r="D101" s="2">
        <v>44651</v>
      </c>
      <c r="E101" s="4">
        <v>4595</v>
      </c>
      <c r="F101" s="2">
        <v>44681</v>
      </c>
      <c r="G101" s="1" t="s">
        <v>9</v>
      </c>
    </row>
    <row r="102" spans="1:7" hidden="1" x14ac:dyDescent="0.25">
      <c r="A102" s="1" t="s">
        <v>7</v>
      </c>
      <c r="B102" s="1" t="s">
        <v>102</v>
      </c>
      <c r="C102" s="1">
        <v>91</v>
      </c>
      <c r="D102" s="2">
        <v>44652</v>
      </c>
      <c r="E102" s="4">
        <v>2505</v>
      </c>
      <c r="F102" s="2">
        <v>44682</v>
      </c>
      <c r="G102" s="1" t="s">
        <v>9</v>
      </c>
    </row>
    <row r="103" spans="1:7" hidden="1" x14ac:dyDescent="0.25">
      <c r="A103" s="1" t="s">
        <v>10</v>
      </c>
      <c r="B103" s="1" t="s">
        <v>103</v>
      </c>
      <c r="C103" s="1">
        <v>92</v>
      </c>
      <c r="D103" s="2">
        <v>44653</v>
      </c>
      <c r="E103" s="4">
        <v>5591</v>
      </c>
      <c r="F103" s="2">
        <v>44683</v>
      </c>
      <c r="G103" s="1" t="s">
        <v>19</v>
      </c>
    </row>
    <row r="104" spans="1:7" hidden="1" x14ac:dyDescent="0.25">
      <c r="A104" s="1" t="s">
        <v>12</v>
      </c>
      <c r="B104" s="1" t="s">
        <v>104</v>
      </c>
      <c r="C104" s="1">
        <v>93</v>
      </c>
      <c r="D104" s="2">
        <v>44654</v>
      </c>
      <c r="E104" s="4">
        <v>4766</v>
      </c>
      <c r="F104" s="2">
        <v>44684</v>
      </c>
      <c r="G104" s="1" t="s">
        <v>19</v>
      </c>
    </row>
    <row r="105" spans="1:7" hidden="1" x14ac:dyDescent="0.25">
      <c r="A105" s="1" t="s">
        <v>7</v>
      </c>
      <c r="B105" s="1" t="s">
        <v>105</v>
      </c>
      <c r="C105" s="1">
        <v>94</v>
      </c>
      <c r="D105" s="2">
        <v>44655</v>
      </c>
      <c r="E105" s="4">
        <v>3461</v>
      </c>
      <c r="F105" s="2">
        <v>44685</v>
      </c>
      <c r="G105" s="1" t="s">
        <v>19</v>
      </c>
    </row>
    <row r="106" spans="1:7" hidden="1" x14ac:dyDescent="0.25">
      <c r="A106" s="1" t="s">
        <v>10</v>
      </c>
      <c r="B106" s="1" t="s">
        <v>106</v>
      </c>
      <c r="C106" s="1">
        <v>95</v>
      </c>
      <c r="D106" s="2">
        <v>44656</v>
      </c>
      <c r="E106" s="4">
        <v>8692</v>
      </c>
      <c r="F106" s="2">
        <v>44686</v>
      </c>
      <c r="G106" s="1" t="s">
        <v>19</v>
      </c>
    </row>
    <row r="107" spans="1:7" hidden="1" x14ac:dyDescent="0.25">
      <c r="A107" s="1" t="s">
        <v>12</v>
      </c>
      <c r="B107" s="1" t="s">
        <v>107</v>
      </c>
      <c r="C107" s="1">
        <v>96</v>
      </c>
      <c r="D107" s="2">
        <v>44657</v>
      </c>
      <c r="E107" s="4">
        <v>1132</v>
      </c>
      <c r="F107" s="2">
        <v>44687</v>
      </c>
      <c r="G107" s="1" t="s">
        <v>19</v>
      </c>
    </row>
    <row r="108" spans="1:7" hidden="1" x14ac:dyDescent="0.25">
      <c r="A108" s="1" t="s">
        <v>7</v>
      </c>
      <c r="B108" s="1" t="s">
        <v>108</v>
      </c>
      <c r="C108" s="1">
        <v>97</v>
      </c>
      <c r="D108" s="2">
        <v>44658</v>
      </c>
      <c r="E108" s="4">
        <v>8987</v>
      </c>
      <c r="F108" s="2">
        <v>44688</v>
      </c>
      <c r="G108" s="1" t="s">
        <v>9</v>
      </c>
    </row>
    <row r="109" spans="1:7" hidden="1" x14ac:dyDescent="0.25">
      <c r="A109" s="1" t="s">
        <v>10</v>
      </c>
      <c r="B109" s="1" t="s">
        <v>109</v>
      </c>
      <c r="C109" s="1">
        <v>98</v>
      </c>
      <c r="D109" s="2">
        <v>44659</v>
      </c>
      <c r="E109" s="4">
        <v>7439</v>
      </c>
      <c r="F109" s="2">
        <v>44689</v>
      </c>
      <c r="G109" s="1" t="s">
        <v>9</v>
      </c>
    </row>
    <row r="110" spans="1:7" hidden="1" x14ac:dyDescent="0.25">
      <c r="A110" s="1" t="s">
        <v>12</v>
      </c>
      <c r="B110" s="1" t="s">
        <v>110</v>
      </c>
      <c r="C110" s="1">
        <v>99</v>
      </c>
      <c r="D110" s="2">
        <v>44660</v>
      </c>
      <c r="E110" s="4">
        <v>7019</v>
      </c>
      <c r="F110" s="2">
        <v>44690</v>
      </c>
      <c r="G110" s="1" t="s">
        <v>9</v>
      </c>
    </row>
    <row r="111" spans="1:7" hidden="1" x14ac:dyDescent="0.25">
      <c r="A111" s="1" t="s">
        <v>7</v>
      </c>
      <c r="B111" s="1" t="s">
        <v>111</v>
      </c>
      <c r="C111" s="1">
        <v>100</v>
      </c>
      <c r="D111" s="2">
        <v>44661</v>
      </c>
      <c r="E111" s="4">
        <v>3553</v>
      </c>
      <c r="F111" s="2">
        <v>44691</v>
      </c>
      <c r="G111" s="1" t="s">
        <v>9</v>
      </c>
    </row>
    <row r="112" spans="1:7" hidden="1" x14ac:dyDescent="0.25">
      <c r="A112" s="1" t="s">
        <v>10</v>
      </c>
      <c r="B112" s="1" t="s">
        <v>112</v>
      </c>
      <c r="C112" s="1">
        <v>101</v>
      </c>
      <c r="D112" s="2">
        <v>44662</v>
      </c>
      <c r="E112" s="4">
        <v>3048</v>
      </c>
      <c r="F112" s="2">
        <v>44692</v>
      </c>
      <c r="G112" s="1" t="s">
        <v>9</v>
      </c>
    </row>
    <row r="113" spans="1:9" hidden="1" x14ac:dyDescent="0.25">
      <c r="A113" s="1" t="s">
        <v>12</v>
      </c>
      <c r="B113" s="1" t="s">
        <v>113</v>
      </c>
      <c r="C113" s="1">
        <v>102</v>
      </c>
      <c r="D113" s="2">
        <v>44663</v>
      </c>
      <c r="E113" s="4">
        <v>6966</v>
      </c>
      <c r="F113" s="2">
        <v>44693</v>
      </c>
      <c r="G113" s="1" t="s">
        <v>19</v>
      </c>
    </row>
    <row r="114" spans="1:9" hidden="1" x14ac:dyDescent="0.25">
      <c r="A114" s="1" t="s">
        <v>7</v>
      </c>
      <c r="B114" s="1" t="s">
        <v>114</v>
      </c>
      <c r="C114" s="1">
        <v>103</v>
      </c>
      <c r="D114" s="2">
        <v>44664</v>
      </c>
      <c r="E114" s="4">
        <v>4571</v>
      </c>
      <c r="F114" s="2">
        <v>44694</v>
      </c>
      <c r="G114" s="1" t="s">
        <v>19</v>
      </c>
    </row>
    <row r="115" spans="1:9" hidden="1" x14ac:dyDescent="0.25">
      <c r="A115" s="1" t="s">
        <v>10</v>
      </c>
      <c r="B115" s="1" t="s">
        <v>115</v>
      </c>
      <c r="C115" s="1">
        <v>104</v>
      </c>
      <c r="D115" s="2">
        <v>44665</v>
      </c>
      <c r="E115" s="4">
        <v>5406</v>
      </c>
      <c r="F115" s="2">
        <v>44695</v>
      </c>
      <c r="G115" s="1" t="s">
        <v>19</v>
      </c>
    </row>
    <row r="116" spans="1:9" hidden="1" x14ac:dyDescent="0.25">
      <c r="A116" s="1" t="s">
        <v>12</v>
      </c>
      <c r="B116" s="1" t="s">
        <v>116</v>
      </c>
      <c r="C116" s="1">
        <v>105</v>
      </c>
      <c r="D116" s="2">
        <v>44666</v>
      </c>
      <c r="E116" s="4">
        <v>2352</v>
      </c>
      <c r="F116" s="2">
        <v>44696</v>
      </c>
      <c r="G116" s="1" t="s">
        <v>19</v>
      </c>
    </row>
    <row r="117" spans="1:9" hidden="1" x14ac:dyDescent="0.25">
      <c r="A117" s="1" t="s">
        <v>7</v>
      </c>
      <c r="B117" s="1" t="s">
        <v>117</v>
      </c>
      <c r="C117" s="1">
        <v>106</v>
      </c>
      <c r="D117" s="2">
        <v>44667</v>
      </c>
      <c r="E117" s="4">
        <v>1032</v>
      </c>
      <c r="F117" s="2">
        <v>44697</v>
      </c>
      <c r="G117" s="1" t="s">
        <v>9</v>
      </c>
    </row>
    <row r="118" spans="1:9" hidden="1" x14ac:dyDescent="0.25">
      <c r="A118" s="1" t="s">
        <v>10</v>
      </c>
      <c r="B118" s="1" t="s">
        <v>118</v>
      </c>
      <c r="C118" s="1">
        <v>107</v>
      </c>
      <c r="D118" s="2">
        <v>44668</v>
      </c>
      <c r="E118" s="4">
        <v>1195</v>
      </c>
      <c r="F118" s="2">
        <v>44698</v>
      </c>
      <c r="G118" s="1" t="s">
        <v>9</v>
      </c>
    </row>
    <row r="119" spans="1:9" hidden="1" x14ac:dyDescent="0.25">
      <c r="A119" s="1" t="s">
        <v>12</v>
      </c>
      <c r="B119" s="1" t="s">
        <v>119</v>
      </c>
      <c r="C119" s="1">
        <v>108</v>
      </c>
      <c r="D119" s="2">
        <v>44669</v>
      </c>
      <c r="E119" s="4">
        <v>3733</v>
      </c>
      <c r="F119" s="2">
        <v>44699</v>
      </c>
      <c r="G119" s="1" t="s">
        <v>9</v>
      </c>
      <c r="H119" t="s">
        <v>176</v>
      </c>
      <c r="I119" t="s">
        <v>177</v>
      </c>
    </row>
    <row r="120" spans="1:9" hidden="1" x14ac:dyDescent="0.25">
      <c r="A120" s="1" t="s">
        <v>7</v>
      </c>
      <c r="B120" s="1" t="s">
        <v>120</v>
      </c>
      <c r="C120" s="1">
        <v>109</v>
      </c>
      <c r="D120" s="2">
        <v>44670</v>
      </c>
      <c r="E120" s="4">
        <v>2219</v>
      </c>
      <c r="F120" s="2">
        <v>44700</v>
      </c>
      <c r="G120" s="1" t="s">
        <v>9</v>
      </c>
      <c r="H120" t="s">
        <v>182</v>
      </c>
      <c r="I120" t="s">
        <v>178</v>
      </c>
    </row>
    <row r="121" spans="1:9" hidden="1" x14ac:dyDescent="0.25">
      <c r="A121" s="1" t="s">
        <v>10</v>
      </c>
      <c r="B121" s="1" t="s">
        <v>121</v>
      </c>
      <c r="C121" s="1">
        <v>110</v>
      </c>
      <c r="D121" s="2">
        <v>44671</v>
      </c>
      <c r="E121" s="4">
        <v>6492</v>
      </c>
      <c r="F121" s="2">
        <v>44701</v>
      </c>
      <c r="G121" s="1" t="s">
        <v>9</v>
      </c>
      <c r="H121" t="s">
        <v>179</v>
      </c>
    </row>
    <row r="122" spans="1:9" hidden="1" x14ac:dyDescent="0.25">
      <c r="A122" s="1" t="s">
        <v>12</v>
      </c>
      <c r="B122" s="1" t="s">
        <v>122</v>
      </c>
      <c r="C122" s="1">
        <v>111</v>
      </c>
      <c r="D122" s="2">
        <v>44672</v>
      </c>
      <c r="E122" s="4">
        <v>1291</v>
      </c>
      <c r="F122" s="2">
        <v>44702</v>
      </c>
      <c r="G122" s="1" t="s">
        <v>9</v>
      </c>
    </row>
    <row r="123" spans="1:9" hidden="1" x14ac:dyDescent="0.25">
      <c r="A123" s="1" t="s">
        <v>7</v>
      </c>
      <c r="B123" s="1" t="s">
        <v>123</v>
      </c>
      <c r="C123" s="1">
        <v>112</v>
      </c>
      <c r="D123" s="2">
        <v>44673</v>
      </c>
      <c r="E123" s="4">
        <v>3693</v>
      </c>
      <c r="F123" s="2">
        <v>44703</v>
      </c>
      <c r="G123" s="1" t="s">
        <v>9</v>
      </c>
    </row>
    <row r="124" spans="1:9" hidden="1" x14ac:dyDescent="0.25">
      <c r="A124" s="1" t="s">
        <v>10</v>
      </c>
      <c r="B124" s="1" t="s">
        <v>124</v>
      </c>
      <c r="C124" s="1">
        <v>113</v>
      </c>
      <c r="D124" s="2">
        <v>44674</v>
      </c>
      <c r="E124" s="4">
        <v>2379</v>
      </c>
      <c r="F124" s="2">
        <v>44704</v>
      </c>
      <c r="G124" s="1" t="s">
        <v>19</v>
      </c>
    </row>
    <row r="125" spans="1:9" hidden="1" x14ac:dyDescent="0.25">
      <c r="A125" s="1" t="s">
        <v>12</v>
      </c>
      <c r="B125" s="1" t="s">
        <v>125</v>
      </c>
      <c r="C125" s="1">
        <v>114</v>
      </c>
      <c r="D125" s="2">
        <v>44675</v>
      </c>
      <c r="E125" s="4">
        <v>4717</v>
      </c>
      <c r="F125" s="2">
        <v>44705</v>
      </c>
      <c r="G125" s="1" t="s">
        <v>19</v>
      </c>
    </row>
    <row r="126" spans="1:9" hidden="1" x14ac:dyDescent="0.25">
      <c r="A126" s="1" t="s">
        <v>7</v>
      </c>
      <c r="B126" s="1" t="s">
        <v>126</v>
      </c>
      <c r="C126" s="1">
        <v>115</v>
      </c>
      <c r="D126" s="2">
        <v>44676</v>
      </c>
      <c r="E126" s="4">
        <v>8962</v>
      </c>
      <c r="F126" s="2">
        <v>44706</v>
      </c>
      <c r="G126" s="1" t="s">
        <v>19</v>
      </c>
    </row>
    <row r="127" spans="1:9" hidden="1" x14ac:dyDescent="0.25">
      <c r="A127" s="1" t="s">
        <v>10</v>
      </c>
      <c r="B127" s="1" t="s">
        <v>127</v>
      </c>
      <c r="C127" s="1">
        <v>116</v>
      </c>
      <c r="D127" s="2">
        <v>44677</v>
      </c>
      <c r="E127" s="4">
        <v>3262</v>
      </c>
      <c r="F127" s="2">
        <v>44707</v>
      </c>
      <c r="G127" s="1" t="s">
        <v>19</v>
      </c>
    </row>
    <row r="128" spans="1:9" hidden="1" x14ac:dyDescent="0.25">
      <c r="A128" s="1" t="s">
        <v>12</v>
      </c>
      <c r="B128" s="1" t="s">
        <v>128</v>
      </c>
      <c r="C128" s="1">
        <v>117</v>
      </c>
      <c r="D128" s="2">
        <v>44678</v>
      </c>
      <c r="E128" s="4">
        <v>6754</v>
      </c>
      <c r="F128" s="2">
        <v>44708</v>
      </c>
      <c r="G128" s="1" t="s">
        <v>19</v>
      </c>
    </row>
    <row r="129" spans="1:7" hidden="1" x14ac:dyDescent="0.25">
      <c r="A129" s="1" t="s">
        <v>7</v>
      </c>
      <c r="B129" s="1" t="s">
        <v>129</v>
      </c>
      <c r="C129" s="1">
        <v>118</v>
      </c>
      <c r="D129" s="2">
        <v>44679</v>
      </c>
      <c r="E129" s="4">
        <v>3546</v>
      </c>
      <c r="F129" s="2">
        <v>44709</v>
      </c>
      <c r="G129" s="1" t="s">
        <v>9</v>
      </c>
    </row>
    <row r="130" spans="1:7" hidden="1" x14ac:dyDescent="0.25">
      <c r="A130" s="1" t="s">
        <v>10</v>
      </c>
      <c r="B130" s="1" t="s">
        <v>130</v>
      </c>
      <c r="C130" s="1">
        <v>119</v>
      </c>
      <c r="D130" s="2">
        <v>44680</v>
      </c>
      <c r="E130" s="4">
        <v>7397</v>
      </c>
      <c r="F130" s="2">
        <v>44710</v>
      </c>
      <c r="G130" s="1" t="s">
        <v>9</v>
      </c>
    </row>
    <row r="131" spans="1:7" hidden="1" x14ac:dyDescent="0.25">
      <c r="A131" s="1" t="s">
        <v>12</v>
      </c>
      <c r="B131" s="1" t="s">
        <v>131</v>
      </c>
      <c r="C131" s="1">
        <v>120</v>
      </c>
      <c r="D131" s="2">
        <v>44681</v>
      </c>
      <c r="E131" s="4">
        <v>3021</v>
      </c>
      <c r="F131" s="2">
        <v>44711</v>
      </c>
      <c r="G131" s="1" t="s">
        <v>9</v>
      </c>
    </row>
    <row r="132" spans="1:7" x14ac:dyDescent="0.25">
      <c r="A132" s="1" t="s">
        <v>7</v>
      </c>
      <c r="B132" s="1" t="s">
        <v>132</v>
      </c>
      <c r="C132" s="1">
        <v>121</v>
      </c>
      <c r="D132" s="2">
        <v>44682</v>
      </c>
      <c r="E132" s="4">
        <v>4110</v>
      </c>
      <c r="F132" s="2">
        <v>44712</v>
      </c>
      <c r="G132" s="1" t="s">
        <v>9</v>
      </c>
    </row>
    <row r="133" spans="1:7" x14ac:dyDescent="0.25">
      <c r="A133" s="1" t="s">
        <v>10</v>
      </c>
      <c r="B133" s="1" t="s">
        <v>133</v>
      </c>
      <c r="C133" s="1">
        <v>122</v>
      </c>
      <c r="D133" s="2">
        <v>44683</v>
      </c>
      <c r="E133" s="4">
        <v>2984</v>
      </c>
      <c r="F133" s="2">
        <v>44713</v>
      </c>
      <c r="G133" s="1" t="s">
        <v>9</v>
      </c>
    </row>
    <row r="134" spans="1:7" x14ac:dyDescent="0.25">
      <c r="A134" s="1" t="s">
        <v>12</v>
      </c>
      <c r="B134" s="1" t="s">
        <v>134</v>
      </c>
      <c r="C134" s="1">
        <v>123</v>
      </c>
      <c r="D134" s="2">
        <v>44684</v>
      </c>
      <c r="E134" s="4">
        <v>7173</v>
      </c>
      <c r="F134" s="2">
        <v>44714</v>
      </c>
      <c r="G134" s="1" t="s">
        <v>19</v>
      </c>
    </row>
    <row r="135" spans="1:7" x14ac:dyDescent="0.25">
      <c r="A135" s="1" t="s">
        <v>7</v>
      </c>
      <c r="B135" s="1" t="s">
        <v>135</v>
      </c>
      <c r="C135" s="1">
        <v>124</v>
      </c>
      <c r="D135" s="2">
        <v>44685</v>
      </c>
      <c r="E135" s="4">
        <v>5211</v>
      </c>
      <c r="F135" s="2">
        <v>44715</v>
      </c>
      <c r="G135" s="1" t="s">
        <v>19</v>
      </c>
    </row>
    <row r="136" spans="1:7" x14ac:dyDescent="0.25">
      <c r="A136" s="1" t="s">
        <v>10</v>
      </c>
      <c r="B136" s="1" t="s">
        <v>136</v>
      </c>
      <c r="C136" s="1">
        <v>125</v>
      </c>
      <c r="D136" s="2">
        <v>44686</v>
      </c>
      <c r="E136" s="4">
        <v>6066</v>
      </c>
      <c r="F136" s="2">
        <v>44716</v>
      </c>
      <c r="G136" s="1" t="s">
        <v>19</v>
      </c>
    </row>
    <row r="137" spans="1:7" x14ac:dyDescent="0.25">
      <c r="A137" s="1" t="s">
        <v>12</v>
      </c>
      <c r="B137" s="1" t="s">
        <v>137</v>
      </c>
      <c r="C137" s="1">
        <v>126</v>
      </c>
      <c r="D137" s="2">
        <v>44687</v>
      </c>
      <c r="E137" s="4">
        <v>7157</v>
      </c>
      <c r="F137" s="2">
        <v>44717</v>
      </c>
      <c r="G137" s="1" t="s">
        <v>19</v>
      </c>
    </row>
    <row r="138" spans="1:7" x14ac:dyDescent="0.25">
      <c r="A138" s="1" t="s">
        <v>7</v>
      </c>
      <c r="B138" s="1" t="s">
        <v>138</v>
      </c>
      <c r="C138" s="1">
        <v>127</v>
      </c>
      <c r="D138" s="2">
        <v>44688</v>
      </c>
      <c r="E138" s="4">
        <v>6916</v>
      </c>
      <c r="F138" s="2">
        <v>44718</v>
      </c>
      <c r="G138" s="1" t="s">
        <v>9</v>
      </c>
    </row>
    <row r="139" spans="1:7" x14ac:dyDescent="0.25">
      <c r="A139" s="1" t="s">
        <v>10</v>
      </c>
      <c r="B139" s="1" t="s">
        <v>139</v>
      </c>
      <c r="C139" s="1">
        <v>128</v>
      </c>
      <c r="D139" s="2">
        <v>44689</v>
      </c>
      <c r="E139" s="4">
        <v>5053</v>
      </c>
      <c r="F139" s="2">
        <v>44719</v>
      </c>
      <c r="G139" s="1" t="s">
        <v>9</v>
      </c>
    </row>
    <row r="140" spans="1:7" x14ac:dyDescent="0.25">
      <c r="A140" s="1" t="s">
        <v>12</v>
      </c>
      <c r="B140" s="1" t="s">
        <v>140</v>
      </c>
      <c r="C140" s="1">
        <v>129</v>
      </c>
      <c r="D140" s="2">
        <v>44690</v>
      </c>
      <c r="E140" s="4">
        <v>8987</v>
      </c>
      <c r="F140" s="2">
        <v>44720</v>
      </c>
      <c r="G140" s="1" t="s">
        <v>9</v>
      </c>
    </row>
    <row r="141" spans="1:7" x14ac:dyDescent="0.25">
      <c r="A141" s="1" t="s">
        <v>7</v>
      </c>
      <c r="B141" s="1" t="s">
        <v>141</v>
      </c>
      <c r="C141" s="1">
        <v>130</v>
      </c>
      <c r="D141" s="2">
        <v>44691</v>
      </c>
      <c r="E141" s="4">
        <v>6757</v>
      </c>
      <c r="F141" s="2">
        <v>44721</v>
      </c>
      <c r="G141" s="1" t="s">
        <v>9</v>
      </c>
    </row>
    <row r="142" spans="1:7" x14ac:dyDescent="0.25">
      <c r="A142" s="1" t="s">
        <v>10</v>
      </c>
      <c r="B142" s="1" t="s">
        <v>142</v>
      </c>
      <c r="C142" s="1">
        <v>131</v>
      </c>
      <c r="D142" s="2">
        <v>44692</v>
      </c>
      <c r="E142" s="4">
        <v>6251</v>
      </c>
      <c r="F142" s="2">
        <v>44722</v>
      </c>
      <c r="G142" s="1" t="s">
        <v>9</v>
      </c>
    </row>
    <row r="143" spans="1:7" x14ac:dyDescent="0.25">
      <c r="A143" s="1" t="s">
        <v>12</v>
      </c>
      <c r="B143" s="1" t="s">
        <v>143</v>
      </c>
      <c r="C143" s="1">
        <v>132</v>
      </c>
      <c r="D143" s="2">
        <v>44693</v>
      </c>
      <c r="E143" s="4">
        <v>1671</v>
      </c>
      <c r="F143" s="2">
        <v>44723</v>
      </c>
      <c r="G143" s="1" t="s">
        <v>9</v>
      </c>
    </row>
    <row r="144" spans="1:7" x14ac:dyDescent="0.25">
      <c r="A144" s="1" t="s">
        <v>7</v>
      </c>
      <c r="B144" s="1" t="s">
        <v>144</v>
      </c>
      <c r="C144" s="1">
        <v>133</v>
      </c>
      <c r="D144" s="2">
        <v>44694</v>
      </c>
      <c r="E144" s="4">
        <v>4558</v>
      </c>
      <c r="F144" s="2">
        <v>44724</v>
      </c>
      <c r="G144" s="1" t="s">
        <v>9</v>
      </c>
    </row>
    <row r="145" spans="1:7" x14ac:dyDescent="0.25">
      <c r="A145" s="1" t="s">
        <v>10</v>
      </c>
      <c r="B145" s="1" t="s">
        <v>145</v>
      </c>
      <c r="C145" s="1">
        <v>134</v>
      </c>
      <c r="D145" s="2">
        <v>44695</v>
      </c>
      <c r="E145" s="4">
        <v>8681</v>
      </c>
      <c r="F145" s="2">
        <v>44725</v>
      </c>
      <c r="G145" s="1" t="s">
        <v>19</v>
      </c>
    </row>
    <row r="146" spans="1:7" x14ac:dyDescent="0.25">
      <c r="A146" s="1" t="s">
        <v>12</v>
      </c>
      <c r="B146" s="1" t="s">
        <v>146</v>
      </c>
      <c r="C146" s="1">
        <v>135</v>
      </c>
      <c r="D146" s="2">
        <v>44696</v>
      </c>
      <c r="E146" s="4">
        <v>6764</v>
      </c>
      <c r="F146" s="2">
        <v>44726</v>
      </c>
      <c r="G146" s="1" t="s">
        <v>19</v>
      </c>
    </row>
    <row r="147" spans="1:7" x14ac:dyDescent="0.25">
      <c r="A147" s="1" t="s">
        <v>7</v>
      </c>
      <c r="B147" s="1" t="s">
        <v>147</v>
      </c>
      <c r="C147" s="1">
        <v>136</v>
      </c>
      <c r="D147" s="2">
        <v>44697</v>
      </c>
      <c r="E147" s="4">
        <v>7197</v>
      </c>
      <c r="F147" s="2">
        <v>44727</v>
      </c>
      <c r="G147" s="1" t="s">
        <v>19</v>
      </c>
    </row>
    <row r="148" spans="1:7" x14ac:dyDescent="0.25">
      <c r="A148" s="1" t="s">
        <v>10</v>
      </c>
      <c r="B148" s="1" t="s">
        <v>148</v>
      </c>
      <c r="C148" s="1">
        <v>137</v>
      </c>
      <c r="D148" s="2">
        <v>44698</v>
      </c>
      <c r="E148" s="4">
        <v>2274</v>
      </c>
      <c r="F148" s="2">
        <v>44728</v>
      </c>
      <c r="G148" s="1" t="s">
        <v>19</v>
      </c>
    </row>
    <row r="149" spans="1:7" x14ac:dyDescent="0.25">
      <c r="A149" s="1" t="s">
        <v>12</v>
      </c>
      <c r="B149" s="1" t="s">
        <v>149</v>
      </c>
      <c r="C149" s="1">
        <v>138</v>
      </c>
      <c r="D149" s="2">
        <v>44699</v>
      </c>
      <c r="E149" s="4">
        <v>3188</v>
      </c>
      <c r="F149" s="2">
        <v>44729</v>
      </c>
      <c r="G149" s="1" t="s">
        <v>19</v>
      </c>
    </row>
    <row r="150" spans="1:7" x14ac:dyDescent="0.25">
      <c r="A150" s="1" t="s">
        <v>7</v>
      </c>
      <c r="B150" s="1" t="s">
        <v>150</v>
      </c>
      <c r="C150" s="1">
        <v>139</v>
      </c>
      <c r="D150" s="2">
        <v>44700</v>
      </c>
      <c r="E150" s="4">
        <v>5888</v>
      </c>
      <c r="F150" s="2">
        <v>44730</v>
      </c>
      <c r="G150" s="1" t="s">
        <v>9</v>
      </c>
    </row>
    <row r="151" spans="1:7" x14ac:dyDescent="0.25">
      <c r="A151" s="1" t="s">
        <v>10</v>
      </c>
      <c r="B151" s="1" t="s">
        <v>151</v>
      </c>
      <c r="C151" s="1">
        <v>140</v>
      </c>
      <c r="D151" s="2">
        <v>44701</v>
      </c>
      <c r="E151" s="4">
        <v>3326</v>
      </c>
      <c r="F151" s="2">
        <v>44731</v>
      </c>
      <c r="G151" s="1" t="s">
        <v>9</v>
      </c>
    </row>
    <row r="152" spans="1:7" x14ac:dyDescent="0.25">
      <c r="A152" s="1" t="s">
        <v>12</v>
      </c>
      <c r="B152" s="1" t="s">
        <v>152</v>
      </c>
      <c r="C152" s="1">
        <v>141</v>
      </c>
      <c r="D152" s="2">
        <v>44702</v>
      </c>
      <c r="E152" s="4">
        <v>7389</v>
      </c>
      <c r="F152" s="2">
        <v>44732</v>
      </c>
      <c r="G152" s="1" t="s">
        <v>9</v>
      </c>
    </row>
    <row r="153" spans="1:7" x14ac:dyDescent="0.25">
      <c r="A153" s="1" t="s">
        <v>7</v>
      </c>
      <c r="B153" s="1" t="s">
        <v>153</v>
      </c>
      <c r="C153" s="1">
        <v>142</v>
      </c>
      <c r="D153" s="2">
        <v>44703</v>
      </c>
      <c r="E153" s="4">
        <v>2592</v>
      </c>
      <c r="F153" s="2">
        <v>44733</v>
      </c>
      <c r="G153" s="1" t="s">
        <v>9</v>
      </c>
    </row>
    <row r="154" spans="1:7" x14ac:dyDescent="0.25">
      <c r="A154" s="1" t="s">
        <v>10</v>
      </c>
      <c r="B154" s="1" t="s">
        <v>154</v>
      </c>
      <c r="C154" s="1">
        <v>143</v>
      </c>
      <c r="D154" s="2">
        <v>44704</v>
      </c>
      <c r="E154" s="4">
        <v>1623</v>
      </c>
      <c r="F154" s="2">
        <v>44734</v>
      </c>
      <c r="G154" s="1" t="s">
        <v>9</v>
      </c>
    </row>
    <row r="155" spans="1:7" x14ac:dyDescent="0.25">
      <c r="A155" s="1" t="s">
        <v>12</v>
      </c>
      <c r="B155" s="1" t="s">
        <v>155</v>
      </c>
      <c r="C155" s="1">
        <v>144</v>
      </c>
      <c r="D155" s="2">
        <v>44705</v>
      </c>
      <c r="E155" s="4">
        <v>1875</v>
      </c>
      <c r="F155" s="2">
        <v>44735</v>
      </c>
      <c r="G155" s="1" t="s">
        <v>19</v>
      </c>
    </row>
    <row r="156" spans="1:7" x14ac:dyDescent="0.25">
      <c r="A156" s="1" t="s">
        <v>7</v>
      </c>
      <c r="B156" s="1" t="s">
        <v>156</v>
      </c>
      <c r="C156" s="1">
        <v>145</v>
      </c>
      <c r="D156" s="2">
        <v>44706</v>
      </c>
      <c r="E156" s="4">
        <v>5502</v>
      </c>
      <c r="F156" s="2">
        <v>44736</v>
      </c>
      <c r="G156" s="1" t="s">
        <v>19</v>
      </c>
    </row>
    <row r="157" spans="1:7" x14ac:dyDescent="0.25">
      <c r="A157" s="1" t="s">
        <v>10</v>
      </c>
      <c r="B157" s="1" t="s">
        <v>157</v>
      </c>
      <c r="C157" s="1">
        <v>146</v>
      </c>
      <c r="D157" s="2">
        <v>44707</v>
      </c>
      <c r="E157" s="4">
        <v>5925</v>
      </c>
      <c r="F157" s="2">
        <v>44737</v>
      </c>
      <c r="G157" s="1" t="s">
        <v>19</v>
      </c>
    </row>
    <row r="158" spans="1:7" x14ac:dyDescent="0.25">
      <c r="A158" s="1" t="s">
        <v>12</v>
      </c>
      <c r="B158" s="1" t="s">
        <v>158</v>
      </c>
      <c r="C158" s="1">
        <v>147</v>
      </c>
      <c r="D158" s="2">
        <v>44708</v>
      </c>
      <c r="E158" s="4">
        <v>7182</v>
      </c>
      <c r="F158" s="2">
        <v>44738</v>
      </c>
      <c r="G158" s="1" t="s">
        <v>19</v>
      </c>
    </row>
    <row r="159" spans="1:7" x14ac:dyDescent="0.25">
      <c r="A159" s="1" t="s">
        <v>7</v>
      </c>
      <c r="B159" s="1" t="s">
        <v>159</v>
      </c>
      <c r="C159" s="1">
        <v>148</v>
      </c>
      <c r="D159" s="2">
        <v>44709</v>
      </c>
      <c r="E159" s="4">
        <v>2059</v>
      </c>
      <c r="F159" s="2">
        <v>44739</v>
      </c>
      <c r="G159" s="1" t="s">
        <v>9</v>
      </c>
    </row>
    <row r="160" spans="1:7" x14ac:dyDescent="0.25">
      <c r="A160" s="1" t="s">
        <v>10</v>
      </c>
      <c r="B160" s="1" t="s">
        <v>160</v>
      </c>
      <c r="C160" s="1">
        <v>149</v>
      </c>
      <c r="D160" s="2">
        <v>44710</v>
      </c>
      <c r="E160" s="4">
        <v>4908</v>
      </c>
      <c r="F160" s="2">
        <v>44740</v>
      </c>
      <c r="G160" s="1" t="s">
        <v>9</v>
      </c>
    </row>
    <row r="161" spans="1:7" x14ac:dyDescent="0.25">
      <c r="A161" s="1" t="s">
        <v>12</v>
      </c>
      <c r="B161" s="1" t="s">
        <v>161</v>
      </c>
      <c r="C161" s="1">
        <v>150</v>
      </c>
      <c r="D161" s="2">
        <v>44711</v>
      </c>
      <c r="E161" s="4">
        <v>8022</v>
      </c>
      <c r="F161" s="2">
        <v>44741</v>
      </c>
      <c r="G161" s="1" t="s">
        <v>9</v>
      </c>
    </row>
    <row r="162" spans="1:7" x14ac:dyDescent="0.25">
      <c r="A162" s="1" t="s">
        <v>7</v>
      </c>
      <c r="B162" s="1" t="s">
        <v>162</v>
      </c>
      <c r="C162" s="1">
        <v>151</v>
      </c>
      <c r="D162" s="2">
        <v>44712</v>
      </c>
      <c r="E162" s="4">
        <v>3323</v>
      </c>
      <c r="F162" s="2">
        <v>44742</v>
      </c>
      <c r="G162" s="1" t="s">
        <v>9</v>
      </c>
    </row>
  </sheetData>
  <conditionalFormatting sqref="E1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{027756DF-0D2F-40B1-8B1D-79B63016150A}</x14:id>
        </ext>
      </extLst>
    </cfRule>
  </conditionalFormatting>
  <conditionalFormatting sqref="G1:G1048576">
    <cfRule type="cellIs" dxfId="3" priority="6" operator="equal">
      <formula>"Cobrada"</formula>
    </cfRule>
    <cfRule type="containsText" dxfId="2" priority="7" operator="containsText" text="Pendiente cobro">
      <formula>NOT(ISERROR(SEARCH("Pendiente cobro",G1)))</formula>
    </cfRule>
  </conditionalFormatting>
  <conditionalFormatting sqref="G12">
    <cfRule type="containsText" dxfId="1" priority="9" operator="containsText" text="Cobrada">
      <formula>NOT(ISERROR(SEARCH("Cobrada",G12)))</formula>
    </cfRule>
  </conditionalFormatting>
  <conditionalFormatting sqref="G19">
    <cfRule type="containsText" dxfId="0" priority="8" operator="containsText" text="Pendiente cobro">
      <formula>NOT(ISERROR(SEARCH("Pendiente cobro",G19)))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756DF-0D2F-40B1-8B1D-79B630161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7721-B807-41B7-8411-220AB0923E1C}">
  <dimension ref="A1:I37"/>
  <sheetViews>
    <sheetView tabSelected="1" topLeftCell="A6" zoomScale="70" zoomScaleNormal="70" workbookViewId="0">
      <selection activeCell="C31" sqref="C31"/>
    </sheetView>
  </sheetViews>
  <sheetFormatPr baseColWidth="10" defaultRowHeight="15" x14ac:dyDescent="0.25"/>
  <cols>
    <col min="1" max="1" width="66.85546875" bestFit="1" customWidth="1"/>
    <col min="2" max="2" width="14.140625" bestFit="1" customWidth="1"/>
    <col min="3" max="3" width="38.85546875" bestFit="1" customWidth="1"/>
    <col min="4" max="4" width="44.85546875" bestFit="1" customWidth="1"/>
    <col min="5" max="5" width="13.7109375" bestFit="1" customWidth="1"/>
    <col min="6" max="6" width="42.7109375" bestFit="1" customWidth="1"/>
    <col min="7" max="7" width="20.85546875" bestFit="1" customWidth="1"/>
    <col min="8" max="8" width="10" bestFit="1" customWidth="1"/>
    <col min="9" max="9" width="12.140625" bestFit="1" customWidth="1"/>
  </cols>
  <sheetData>
    <row r="1" spans="1:9" ht="23.25" x14ac:dyDescent="0.35">
      <c r="A1" s="14" t="s">
        <v>183</v>
      </c>
      <c r="B1" s="15"/>
      <c r="C1" s="15"/>
      <c r="D1" s="15"/>
      <c r="E1" s="15"/>
      <c r="F1" s="15"/>
      <c r="G1" s="15"/>
      <c r="H1" s="15"/>
      <c r="I1" s="15"/>
    </row>
    <row r="2" spans="1:9" ht="15.75" x14ac:dyDescent="0.25">
      <c r="A2" s="15"/>
      <c r="B2" s="15"/>
      <c r="C2" s="15"/>
      <c r="D2" s="15"/>
      <c r="E2" s="15"/>
      <c r="F2" s="16" t="s">
        <v>184</v>
      </c>
      <c r="G2" s="17">
        <v>75000</v>
      </c>
      <c r="H2" s="15"/>
      <c r="I2" s="15"/>
    </row>
    <row r="3" spans="1:9" ht="15.75" x14ac:dyDescent="0.25">
      <c r="A3" s="18" t="s">
        <v>185</v>
      </c>
      <c r="B3" s="15"/>
      <c r="C3" s="18" t="s">
        <v>186</v>
      </c>
      <c r="D3" s="15"/>
      <c r="E3" s="15"/>
      <c r="F3" s="15"/>
      <c r="G3" s="15"/>
      <c r="H3" s="15"/>
      <c r="I3" s="15"/>
    </row>
    <row r="4" spans="1:9" ht="15.75" x14ac:dyDescent="0.25">
      <c r="A4" s="18" t="s">
        <v>187</v>
      </c>
      <c r="B4" s="19"/>
      <c r="C4" s="19"/>
      <c r="D4" s="19"/>
      <c r="E4" s="19"/>
      <c r="F4" s="19"/>
      <c r="G4" s="19"/>
      <c r="H4" s="19"/>
      <c r="I4" s="19"/>
    </row>
    <row r="5" spans="1:9" ht="15.75" x14ac:dyDescent="0.25">
      <c r="A5" s="18" t="s">
        <v>188</v>
      </c>
      <c r="B5" s="19"/>
      <c r="C5" s="19"/>
      <c r="D5" s="19"/>
      <c r="E5" s="19"/>
      <c r="F5" s="19"/>
      <c r="G5" s="19"/>
      <c r="H5" s="19"/>
      <c r="I5" s="19"/>
    </row>
    <row r="6" spans="1:9" ht="16.5" thickBot="1" x14ac:dyDescent="0.3">
      <c r="A6" s="19"/>
      <c r="B6" s="19"/>
      <c r="C6" s="19"/>
      <c r="D6" s="19"/>
      <c r="E6" s="19"/>
      <c r="F6" s="19"/>
      <c r="G6" s="19"/>
      <c r="H6" s="19"/>
      <c r="I6" s="19"/>
    </row>
    <row r="7" spans="1:9" ht="16.5" thickBot="1" x14ac:dyDescent="0.3">
      <c r="A7" s="20" t="s">
        <v>189</v>
      </c>
      <c r="B7" s="20" t="s">
        <v>190</v>
      </c>
      <c r="C7" s="21" t="s">
        <v>191</v>
      </c>
      <c r="D7" s="21" t="s">
        <v>192</v>
      </c>
      <c r="E7" s="21" t="s">
        <v>193</v>
      </c>
      <c r="F7" s="21" t="s">
        <v>194</v>
      </c>
      <c r="G7" s="20" t="s">
        <v>195</v>
      </c>
      <c r="H7" s="20" t="s">
        <v>196</v>
      </c>
      <c r="I7" s="20" t="s">
        <v>197</v>
      </c>
    </row>
    <row r="8" spans="1:9" ht="15.75" x14ac:dyDescent="0.25">
      <c r="A8" s="19">
        <v>1</v>
      </c>
      <c r="B8" s="22" t="s">
        <v>198</v>
      </c>
      <c r="C8" s="23">
        <v>44744</v>
      </c>
      <c r="D8" s="19" t="s">
        <v>199</v>
      </c>
      <c r="E8" s="19" t="s">
        <v>200</v>
      </c>
      <c r="F8" s="24" t="s">
        <v>201</v>
      </c>
      <c r="G8" s="25">
        <v>60</v>
      </c>
      <c r="H8" s="26">
        <v>21</v>
      </c>
      <c r="I8" s="25">
        <f t="shared" ref="I8:I29" si="0">G8*H8/100</f>
        <v>12.6</v>
      </c>
    </row>
    <row r="9" spans="1:9" ht="15.75" x14ac:dyDescent="0.25">
      <c r="A9" s="19">
        <v>2</v>
      </c>
      <c r="B9" s="22" t="s">
        <v>202</v>
      </c>
      <c r="C9" s="23">
        <v>44744</v>
      </c>
      <c r="D9" s="19" t="s">
        <v>203</v>
      </c>
      <c r="E9" s="19" t="s">
        <v>204</v>
      </c>
      <c r="F9" s="24" t="s">
        <v>205</v>
      </c>
      <c r="G9" s="25">
        <v>30</v>
      </c>
      <c r="H9" s="26">
        <v>10</v>
      </c>
      <c r="I9" s="25">
        <f t="shared" si="0"/>
        <v>3</v>
      </c>
    </row>
    <row r="10" spans="1:9" ht="15.75" x14ac:dyDescent="0.25">
      <c r="A10" s="19">
        <v>3</v>
      </c>
      <c r="B10" s="22" t="s">
        <v>206</v>
      </c>
      <c r="C10" s="23">
        <v>44745</v>
      </c>
      <c r="D10" s="19" t="s">
        <v>207</v>
      </c>
      <c r="E10" s="19" t="s">
        <v>208</v>
      </c>
      <c r="F10" s="24" t="s">
        <v>209</v>
      </c>
      <c r="G10" s="25">
        <v>100</v>
      </c>
      <c r="H10" s="26">
        <v>21</v>
      </c>
      <c r="I10" s="25">
        <f t="shared" si="0"/>
        <v>21</v>
      </c>
    </row>
    <row r="11" spans="1:9" ht="15.75" x14ac:dyDescent="0.25">
      <c r="A11" s="19">
        <v>4</v>
      </c>
      <c r="B11" s="22" t="s">
        <v>210</v>
      </c>
      <c r="C11" s="23">
        <v>44746</v>
      </c>
      <c r="D11" s="19" t="s">
        <v>211</v>
      </c>
      <c r="E11" s="19" t="s">
        <v>212</v>
      </c>
      <c r="F11" s="24" t="s">
        <v>213</v>
      </c>
      <c r="G11" s="25">
        <v>500</v>
      </c>
      <c r="H11" s="26">
        <v>21</v>
      </c>
      <c r="I11" s="25">
        <f t="shared" si="0"/>
        <v>105</v>
      </c>
    </row>
    <row r="12" spans="1:9" ht="15.75" x14ac:dyDescent="0.25">
      <c r="A12" s="19">
        <v>5</v>
      </c>
      <c r="B12" s="22" t="s">
        <v>214</v>
      </c>
      <c r="C12" s="23">
        <v>44747</v>
      </c>
      <c r="D12" s="19" t="s">
        <v>215</v>
      </c>
      <c r="E12" s="19" t="s">
        <v>216</v>
      </c>
      <c r="F12" s="24" t="s">
        <v>217</v>
      </c>
      <c r="G12" s="25">
        <v>100</v>
      </c>
      <c r="H12" s="26">
        <v>21</v>
      </c>
      <c r="I12" s="25">
        <f t="shared" si="0"/>
        <v>21</v>
      </c>
    </row>
    <row r="13" spans="1:9" ht="15.75" x14ac:dyDescent="0.25">
      <c r="A13" s="19">
        <v>6</v>
      </c>
      <c r="B13" s="22" t="s">
        <v>218</v>
      </c>
      <c r="C13" s="23">
        <v>44748</v>
      </c>
      <c r="D13" s="19" t="s">
        <v>219</v>
      </c>
      <c r="E13" s="19" t="s">
        <v>220</v>
      </c>
      <c r="F13" s="24" t="s">
        <v>221</v>
      </c>
      <c r="G13" s="25">
        <v>100</v>
      </c>
      <c r="H13" s="26">
        <v>21</v>
      </c>
      <c r="I13" s="25">
        <f t="shared" si="0"/>
        <v>21</v>
      </c>
    </row>
    <row r="14" spans="1:9" ht="15.75" x14ac:dyDescent="0.25">
      <c r="A14" s="19">
        <v>7</v>
      </c>
      <c r="B14" s="22" t="s">
        <v>222</v>
      </c>
      <c r="C14" s="23">
        <v>44749</v>
      </c>
      <c r="D14" s="19" t="s">
        <v>223</v>
      </c>
      <c r="E14" s="19" t="s">
        <v>224</v>
      </c>
      <c r="F14" s="24" t="s">
        <v>225</v>
      </c>
      <c r="G14" s="25">
        <v>200</v>
      </c>
      <c r="H14" s="26">
        <v>21</v>
      </c>
      <c r="I14" s="25">
        <f t="shared" si="0"/>
        <v>42</v>
      </c>
    </row>
    <row r="15" spans="1:9" ht="15.75" x14ac:dyDescent="0.25">
      <c r="A15" s="19">
        <v>8</v>
      </c>
      <c r="B15" s="22" t="s">
        <v>226</v>
      </c>
      <c r="C15" s="23">
        <v>44750</v>
      </c>
      <c r="D15" s="19" t="s">
        <v>227</v>
      </c>
      <c r="E15" s="19" t="s">
        <v>228</v>
      </c>
      <c r="F15" s="19" t="s">
        <v>229</v>
      </c>
      <c r="G15" s="25">
        <v>90</v>
      </c>
      <c r="H15" s="26">
        <v>10</v>
      </c>
      <c r="I15" s="25">
        <f t="shared" si="0"/>
        <v>9</v>
      </c>
    </row>
    <row r="16" spans="1:9" ht="15.75" x14ac:dyDescent="0.25">
      <c r="A16" s="19">
        <v>9</v>
      </c>
      <c r="B16" s="22" t="s">
        <v>230</v>
      </c>
      <c r="C16" s="23">
        <v>44752</v>
      </c>
      <c r="D16" s="19" t="s">
        <v>231</v>
      </c>
      <c r="E16" s="19" t="s">
        <v>232</v>
      </c>
      <c r="F16" s="24" t="s">
        <v>233</v>
      </c>
      <c r="G16" s="25">
        <v>100</v>
      </c>
      <c r="H16" s="26">
        <v>0</v>
      </c>
      <c r="I16" s="25">
        <f t="shared" si="0"/>
        <v>0</v>
      </c>
    </row>
    <row r="17" spans="1:9" ht="15.75" x14ac:dyDescent="0.25">
      <c r="A17" s="19">
        <v>10</v>
      </c>
      <c r="B17" s="22" t="s">
        <v>234</v>
      </c>
      <c r="C17" s="23">
        <v>44752</v>
      </c>
      <c r="D17" s="19" t="s">
        <v>235</v>
      </c>
      <c r="E17" s="19" t="s">
        <v>236</v>
      </c>
      <c r="F17" s="24" t="s">
        <v>237</v>
      </c>
      <c r="G17" s="25">
        <v>50</v>
      </c>
      <c r="H17" s="26">
        <v>21</v>
      </c>
      <c r="I17" s="25">
        <f t="shared" si="0"/>
        <v>10.5</v>
      </c>
    </row>
    <row r="18" spans="1:9" ht="15.75" x14ac:dyDescent="0.25">
      <c r="A18" s="19">
        <v>11</v>
      </c>
      <c r="B18" s="22" t="s">
        <v>238</v>
      </c>
      <c r="C18" s="23">
        <v>44753</v>
      </c>
      <c r="D18" s="19" t="s">
        <v>239</v>
      </c>
      <c r="E18" s="19" t="s">
        <v>240</v>
      </c>
      <c r="F18" s="24" t="s">
        <v>241</v>
      </c>
      <c r="G18" s="25">
        <v>25</v>
      </c>
      <c r="H18" s="26">
        <v>21</v>
      </c>
      <c r="I18" s="25">
        <f t="shared" si="0"/>
        <v>5.25</v>
      </c>
    </row>
    <row r="19" spans="1:9" ht="15.75" x14ac:dyDescent="0.25">
      <c r="A19" s="19">
        <v>12</v>
      </c>
      <c r="B19" s="22" t="s">
        <v>242</v>
      </c>
      <c r="C19" s="23">
        <v>44754</v>
      </c>
      <c r="D19" s="19" t="s">
        <v>211</v>
      </c>
      <c r="E19" s="19" t="s">
        <v>212</v>
      </c>
      <c r="F19" s="24" t="s">
        <v>213</v>
      </c>
      <c r="G19" s="25">
        <v>250</v>
      </c>
      <c r="H19" s="26">
        <v>21</v>
      </c>
      <c r="I19" s="25">
        <f t="shared" si="0"/>
        <v>52.5</v>
      </c>
    </row>
    <row r="20" spans="1:9" ht="15.75" x14ac:dyDescent="0.25">
      <c r="A20" s="19">
        <v>13</v>
      </c>
      <c r="B20" s="22" t="s">
        <v>243</v>
      </c>
      <c r="C20" s="23">
        <v>44757</v>
      </c>
      <c r="D20" s="19" t="s">
        <v>244</v>
      </c>
      <c r="E20" s="19" t="s">
        <v>236</v>
      </c>
      <c r="F20" s="24" t="s">
        <v>245</v>
      </c>
      <c r="G20" s="25">
        <v>1200</v>
      </c>
      <c r="H20" s="26">
        <v>21</v>
      </c>
      <c r="I20" s="25">
        <f t="shared" si="0"/>
        <v>252</v>
      </c>
    </row>
    <row r="21" spans="1:9" ht="15.75" x14ac:dyDescent="0.25">
      <c r="A21" s="19">
        <v>14</v>
      </c>
      <c r="B21" s="22" t="s">
        <v>246</v>
      </c>
      <c r="C21" s="23">
        <v>44758</v>
      </c>
      <c r="D21" s="19" t="s">
        <v>244</v>
      </c>
      <c r="E21" s="19" t="s">
        <v>247</v>
      </c>
      <c r="F21" s="24" t="s">
        <v>248</v>
      </c>
      <c r="G21" s="25">
        <v>200</v>
      </c>
      <c r="H21" s="26">
        <v>21</v>
      </c>
      <c r="I21" s="25">
        <f t="shared" si="0"/>
        <v>42</v>
      </c>
    </row>
    <row r="22" spans="1:9" ht="15.75" x14ac:dyDescent="0.25">
      <c r="A22" s="19">
        <v>15</v>
      </c>
      <c r="B22" s="22" t="s">
        <v>249</v>
      </c>
      <c r="C22" s="23">
        <v>44758</v>
      </c>
      <c r="D22" s="19" t="s">
        <v>244</v>
      </c>
      <c r="E22" s="19" t="s">
        <v>250</v>
      </c>
      <c r="F22" s="24" t="s">
        <v>248</v>
      </c>
      <c r="G22" s="25">
        <v>500</v>
      </c>
      <c r="H22" s="26">
        <v>21</v>
      </c>
      <c r="I22" s="25">
        <f t="shared" si="0"/>
        <v>105</v>
      </c>
    </row>
    <row r="23" spans="1:9" ht="15.75" x14ac:dyDescent="0.25">
      <c r="A23" s="19">
        <v>16</v>
      </c>
      <c r="B23" s="22" t="s">
        <v>251</v>
      </c>
      <c r="C23" s="23">
        <v>44758</v>
      </c>
      <c r="D23" s="19" t="s">
        <v>203</v>
      </c>
      <c r="E23" s="19" t="s">
        <v>204</v>
      </c>
      <c r="F23" s="24" t="s">
        <v>205</v>
      </c>
      <c r="G23" s="25">
        <v>25</v>
      </c>
      <c r="H23" s="26">
        <v>4</v>
      </c>
      <c r="I23" s="25">
        <f t="shared" si="0"/>
        <v>1</v>
      </c>
    </row>
    <row r="24" spans="1:9" ht="15.75" x14ac:dyDescent="0.25">
      <c r="A24" s="19">
        <v>17</v>
      </c>
      <c r="B24" s="22" t="s">
        <v>252</v>
      </c>
      <c r="C24" s="23">
        <v>44762</v>
      </c>
      <c r="D24" s="19" t="s">
        <v>199</v>
      </c>
      <c r="E24" s="19" t="s">
        <v>200</v>
      </c>
      <c r="F24" s="24" t="s">
        <v>201</v>
      </c>
      <c r="G24" s="25">
        <v>120</v>
      </c>
      <c r="H24" s="26">
        <v>21</v>
      </c>
      <c r="I24" s="25">
        <f t="shared" si="0"/>
        <v>25.2</v>
      </c>
    </row>
    <row r="25" spans="1:9" ht="15.75" x14ac:dyDescent="0.25">
      <c r="A25" s="19">
        <v>18</v>
      </c>
      <c r="B25" s="22" t="s">
        <v>253</v>
      </c>
      <c r="C25" s="23">
        <v>44764</v>
      </c>
      <c r="D25" s="19" t="s">
        <v>219</v>
      </c>
      <c r="E25" s="19" t="s">
        <v>220</v>
      </c>
      <c r="F25" s="24" t="s">
        <v>221</v>
      </c>
      <c r="G25" s="25">
        <v>10</v>
      </c>
      <c r="H25" s="26">
        <v>21</v>
      </c>
      <c r="I25" s="25">
        <f t="shared" si="0"/>
        <v>2.1</v>
      </c>
    </row>
    <row r="26" spans="1:9" ht="15.75" x14ac:dyDescent="0.25">
      <c r="A26" s="19">
        <v>19</v>
      </c>
      <c r="B26" s="22" t="s">
        <v>254</v>
      </c>
      <c r="C26" s="23">
        <v>44766</v>
      </c>
      <c r="D26" s="19" t="s">
        <v>211</v>
      </c>
      <c r="E26" s="19" t="s">
        <v>212</v>
      </c>
      <c r="F26" s="24" t="s">
        <v>213</v>
      </c>
      <c r="G26" s="25">
        <v>300</v>
      </c>
      <c r="H26" s="26">
        <v>21</v>
      </c>
      <c r="I26" s="25">
        <f t="shared" si="0"/>
        <v>63</v>
      </c>
    </row>
    <row r="27" spans="1:9" ht="15.75" x14ac:dyDescent="0.25">
      <c r="A27" s="19">
        <v>20</v>
      </c>
      <c r="B27" s="22" t="s">
        <v>255</v>
      </c>
      <c r="C27" s="23">
        <v>44772</v>
      </c>
      <c r="D27" s="19" t="s">
        <v>244</v>
      </c>
      <c r="E27" s="19" t="s">
        <v>236</v>
      </c>
      <c r="F27" s="24" t="s">
        <v>248</v>
      </c>
      <c r="G27" s="25">
        <v>2000</v>
      </c>
      <c r="H27" s="26">
        <v>21</v>
      </c>
      <c r="I27" s="25">
        <f t="shared" si="0"/>
        <v>420</v>
      </c>
    </row>
    <row r="28" spans="1:9" ht="15.75" x14ac:dyDescent="0.25">
      <c r="A28" s="19">
        <v>21</v>
      </c>
      <c r="B28" s="22" t="s">
        <v>256</v>
      </c>
      <c r="C28" s="23">
        <v>44772</v>
      </c>
      <c r="D28" s="19" t="s">
        <v>244</v>
      </c>
      <c r="E28" s="19" t="s">
        <v>236</v>
      </c>
      <c r="F28" s="24" t="s">
        <v>245</v>
      </c>
      <c r="G28" s="25">
        <v>500</v>
      </c>
      <c r="H28" s="26">
        <v>21</v>
      </c>
      <c r="I28" s="25">
        <f t="shared" si="0"/>
        <v>105</v>
      </c>
    </row>
    <row r="29" spans="1:9" ht="15.75" x14ac:dyDescent="0.25">
      <c r="A29" s="19">
        <v>22</v>
      </c>
      <c r="B29" s="22" t="s">
        <v>257</v>
      </c>
      <c r="C29" s="23">
        <v>44773</v>
      </c>
      <c r="D29" s="19" t="s">
        <v>244</v>
      </c>
      <c r="E29" s="19" t="s">
        <v>250</v>
      </c>
      <c r="F29" s="24" t="s">
        <v>258</v>
      </c>
      <c r="G29" s="25">
        <v>200</v>
      </c>
      <c r="H29" s="26">
        <v>21</v>
      </c>
      <c r="I29" s="25">
        <f t="shared" si="0"/>
        <v>42</v>
      </c>
    </row>
    <row r="30" spans="1:9" ht="15.75" x14ac:dyDescent="0.25">
      <c r="A30" s="19"/>
      <c r="B30" s="19"/>
      <c r="C30" s="19"/>
      <c r="D30" s="19"/>
      <c r="E30" s="19"/>
      <c r="F30" s="19"/>
      <c r="G30" s="27" t="s">
        <v>259</v>
      </c>
      <c r="H30" s="27" t="s">
        <v>260</v>
      </c>
      <c r="I30" s="27" t="s">
        <v>197</v>
      </c>
    </row>
    <row r="31" spans="1:9" ht="15.75" x14ac:dyDescent="0.25">
      <c r="A31" s="19"/>
      <c r="B31" s="19"/>
      <c r="C31" s="19"/>
      <c r="D31" s="19"/>
      <c r="E31" s="19"/>
      <c r="F31" s="28" t="s">
        <v>261</v>
      </c>
      <c r="G31" s="29">
        <f>SUMIF($H$8:$H$29,H31,$G$8:$G$29)</f>
        <v>6415</v>
      </c>
      <c r="H31" s="30">
        <v>21</v>
      </c>
      <c r="I31" s="29">
        <f>SUMIF($H$8:$H$29,H31,I8:$I$29)</f>
        <v>1347.15</v>
      </c>
    </row>
    <row r="32" spans="1:9" ht="15.75" x14ac:dyDescent="0.25">
      <c r="A32" s="19"/>
      <c r="B32" s="19"/>
      <c r="C32" s="19"/>
      <c r="D32" s="19"/>
      <c r="E32" s="19"/>
      <c r="F32" s="28" t="s">
        <v>262</v>
      </c>
      <c r="G32" s="29">
        <f>SUMIF($H$8:$H$29,H32,$G$8:$G$29)</f>
        <v>120</v>
      </c>
      <c r="H32" s="30">
        <v>10</v>
      </c>
      <c r="I32" s="29">
        <f>SUMIF($H$8:$H$29,H32,I8:$I$29)</f>
        <v>12</v>
      </c>
    </row>
    <row r="33" spans="1:9" ht="15.75" x14ac:dyDescent="0.25">
      <c r="A33" s="19"/>
      <c r="B33" s="19"/>
      <c r="C33" s="19"/>
      <c r="D33" s="19"/>
      <c r="E33" s="19"/>
      <c r="F33" s="28" t="s">
        <v>263</v>
      </c>
      <c r="G33" s="29">
        <f t="shared" ref="G33:G36" si="1">SUMIF($H$8:$H$29,H33,$G$8:$G$29)</f>
        <v>25</v>
      </c>
      <c r="H33" s="30">
        <v>4</v>
      </c>
      <c r="I33" s="29">
        <f>SUMIF($H$8:$H$29,H33,I8:$I$29)</f>
        <v>1</v>
      </c>
    </row>
    <row r="34" spans="1:9" ht="15.75" x14ac:dyDescent="0.25">
      <c r="A34" s="19"/>
      <c r="B34" s="19"/>
      <c r="C34" s="19"/>
      <c r="D34" s="19"/>
      <c r="E34" s="19"/>
      <c r="F34" s="28" t="s">
        <v>264</v>
      </c>
      <c r="G34" s="31">
        <f>SUMIF(H8:H29,H34,G8:G29)</f>
        <v>100</v>
      </c>
      <c r="H34" s="30">
        <v>0</v>
      </c>
      <c r="I34" s="30">
        <v>0</v>
      </c>
    </row>
    <row r="35" spans="1:9" ht="15.75" x14ac:dyDescent="0.25">
      <c r="A35" s="19"/>
      <c r="B35" s="19"/>
      <c r="C35" s="19"/>
      <c r="D35" s="19"/>
      <c r="E35" s="19"/>
      <c r="F35" s="19"/>
      <c r="H35" s="19"/>
      <c r="I35" s="19"/>
    </row>
    <row r="36" spans="1:9" ht="15.75" x14ac:dyDescent="0.25">
      <c r="A36" s="19"/>
      <c r="B36" s="19"/>
      <c r="C36" s="19"/>
      <c r="D36" s="19"/>
      <c r="E36" s="19"/>
      <c r="F36" s="19"/>
      <c r="G36" s="19"/>
      <c r="H36" s="19"/>
      <c r="I36" s="19"/>
    </row>
    <row r="37" spans="1:9" ht="15.75" x14ac:dyDescent="0.25">
      <c r="A37" s="19"/>
      <c r="B37" s="19"/>
      <c r="C37" s="19"/>
      <c r="D37" s="19"/>
      <c r="E37" s="19"/>
      <c r="F37" s="28" t="s">
        <v>265</v>
      </c>
      <c r="G37" s="29">
        <f>SUM(G8:G29)</f>
        <v>6660</v>
      </c>
      <c r="H37" s="30"/>
      <c r="I37" s="29">
        <f>SUM(I8:I29)</f>
        <v>1360.15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 de ingresos</vt:lpstr>
      <vt:lpstr>Facturas de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veliz</dc:creator>
  <cp:lastModifiedBy>jean veliz</cp:lastModifiedBy>
  <dcterms:created xsi:type="dcterms:W3CDTF">2015-06-05T18:19:34Z</dcterms:created>
  <dcterms:modified xsi:type="dcterms:W3CDTF">2023-04-28T02:21:59Z</dcterms:modified>
</cp:coreProperties>
</file>