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6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7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9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0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11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compartamos\Indicadores\"/>
    </mc:Choice>
  </mc:AlternateContent>
  <xr:revisionPtr revIDLastSave="0" documentId="13_ncr:1_{8AE5B32D-5FDF-4E08-AEFD-B114EED91D33}" xr6:coauthVersionLast="47" xr6:coauthVersionMax="47" xr10:uidLastSave="{00000000-0000-0000-0000-000000000000}"/>
  <bookViews>
    <workbookView xWindow="-108" yWindow="-108" windowWidth="23256" windowHeight="12576" firstSheet="1" activeTab="1" xr2:uid="{3E32A9A8-D421-4ECD-A343-BFEC88EFB94F}"/>
  </bookViews>
  <sheets>
    <sheet name="data clima" sheetId="24" state="hidden" r:id="rId1"/>
    <sheet name="OPERACIONES &amp; CANALES" sheetId="18" r:id="rId2"/>
    <sheet name="ASESORIA LEGAL Y CUMPL" sheetId="3" r:id="rId3"/>
    <sheet name="ADMINISTRACION &amp; FINANZAS" sheetId="14" r:id="rId4"/>
    <sheet name="AUDITORIA INTERNA" sheetId="15" r:id="rId5"/>
    <sheet name="GESTION EFECTIVA Y FRAUDES" sheetId="16" r:id="rId6"/>
    <sheet name="NEGOCIOS" sheetId="17" r:id="rId7"/>
    <sheet name="PERSONAS &amp; FILOSOFIA" sheetId="19" r:id="rId8"/>
    <sheet name="PLAN ESTRATEGICO" sheetId="20" r:id="rId9"/>
    <sheet name="PROD MARKETING IC" sheetId="21" r:id="rId10"/>
    <sheet name="RIESGO RECUPERACIONES" sheetId="22" r:id="rId11"/>
    <sheet name="TI" sheetId="23" r:id="rId12"/>
  </sheets>
  <definedNames>
    <definedName name="_xlnm._FilterDatabase" localSheetId="0" hidden="1">'data clima'!$A$1:$G$133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18" l="1"/>
  <c r="D26" i="18"/>
  <c r="D27" i="18"/>
  <c r="D28" i="18"/>
  <c r="D29" i="18"/>
  <c r="D30" i="18"/>
  <c r="D25" i="18"/>
  <c r="G5" i="18" l="1"/>
  <c r="Q58" i="18"/>
  <c r="D42" i="18"/>
  <c r="D43" i="18"/>
  <c r="D44" i="18"/>
  <c r="D45" i="18"/>
  <c r="M45" i="18" s="1"/>
  <c r="D46" i="18"/>
  <c r="M40" i="18" s="1"/>
  <c r="D41" i="18"/>
  <c r="M24" i="18" l="1"/>
  <c r="M29" i="18"/>
  <c r="M10" i="23" l="1"/>
  <c r="M10" i="22"/>
  <c r="M10" i="21"/>
  <c r="M10" i="20"/>
  <c r="M10" i="19"/>
  <c r="M10" i="17"/>
  <c r="M10" i="16"/>
  <c r="M10" i="15"/>
  <c r="M10" i="14"/>
  <c r="M10" i="3"/>
  <c r="G3" i="3"/>
  <c r="G4" i="23"/>
  <c r="M45" i="23"/>
  <c r="M40" i="23"/>
  <c r="M45" i="22"/>
  <c r="M40" i="22"/>
  <c r="M45" i="21"/>
  <c r="M40" i="21"/>
  <c r="M45" i="20"/>
  <c r="M40" i="20"/>
  <c r="M45" i="19"/>
  <c r="M40" i="19"/>
  <c r="M45" i="17"/>
  <c r="M40" i="17"/>
  <c r="M45" i="16"/>
  <c r="M40" i="16"/>
  <c r="M45" i="15"/>
  <c r="M40" i="15"/>
  <c r="M45" i="14"/>
  <c r="M40" i="14"/>
  <c r="M40" i="3"/>
  <c r="M45" i="3"/>
  <c r="M24" i="23"/>
  <c r="M24" i="22"/>
  <c r="M24" i="20"/>
  <c r="M24" i="21"/>
  <c r="M24" i="19"/>
  <c r="M24" i="17"/>
  <c r="M24" i="16"/>
  <c r="M24" i="15"/>
  <c r="M29" i="14"/>
  <c r="M29" i="23"/>
  <c r="M29" i="22"/>
  <c r="M29" i="21"/>
  <c r="M29" i="20"/>
  <c r="M29" i="19"/>
  <c r="M29" i="17"/>
  <c r="M29" i="16"/>
  <c r="M29" i="15"/>
  <c r="M29" i="3"/>
  <c r="G3" i="23" l="1"/>
  <c r="G4" i="22"/>
  <c r="G3" i="22"/>
  <c r="G4" i="21"/>
  <c r="G3" i="21"/>
  <c r="G4" i="20"/>
  <c r="G3" i="20"/>
  <c r="G4" i="19"/>
  <c r="G3" i="19"/>
  <c r="G4" i="18"/>
  <c r="G3" i="18"/>
  <c r="G4" i="17"/>
  <c r="G3" i="17"/>
  <c r="G4" i="16"/>
  <c r="G4" i="15"/>
  <c r="G3" i="15"/>
  <c r="G4" i="14"/>
  <c r="G3" i="14"/>
  <c r="G4" i="3"/>
  <c r="T56" i="18"/>
</calcChain>
</file>

<file path=xl/sharedStrings.xml><?xml version="1.0" encoding="utf-8"?>
<sst xmlns="http://schemas.openxmlformats.org/spreadsheetml/2006/main" count="558" uniqueCount="136">
  <si>
    <t>MES</t>
  </si>
  <si>
    <t>Asesoría Legal y Cumplimiento</t>
  </si>
  <si>
    <t>Servicio y Protección Cliente</t>
  </si>
  <si>
    <t>Formación CG (supervisores)</t>
  </si>
  <si>
    <t>Formación CI (supervisores)</t>
  </si>
  <si>
    <t>Marketing</t>
  </si>
  <si>
    <t>Cobranza Externa y Estrategia Recuperaciones</t>
  </si>
  <si>
    <t>Departamento Recuperaciones (supervisores y jefe)</t>
  </si>
  <si>
    <t>Arquitectura TI</t>
  </si>
  <si>
    <t>BI Conocimiento del Cliente y Analíticos</t>
  </si>
  <si>
    <t>Departamento Calidad Software</t>
  </si>
  <si>
    <t>Departamento Solución Negocios</t>
  </si>
  <si>
    <t>Mesa de Servicio</t>
  </si>
  <si>
    <t>Operaciones TI y Base de Datos</t>
  </si>
  <si>
    <t>Soporte Tecnológico</t>
  </si>
  <si>
    <t>GERENCIA</t>
  </si>
  <si>
    <t>UNIDAD 1</t>
  </si>
  <si>
    <t>Asesoría Legal y cumplimiento</t>
  </si>
  <si>
    <t>Auditoria Interna</t>
  </si>
  <si>
    <t>Administración y Finanzas</t>
  </si>
  <si>
    <t>Negocios</t>
  </si>
  <si>
    <t>Operaciones y Canales</t>
  </si>
  <si>
    <t>Personas y Filosofía</t>
  </si>
  <si>
    <t>Producto, Marketing e IC</t>
  </si>
  <si>
    <t>Riesgos y Recuperaciones</t>
  </si>
  <si>
    <t>Tecnología de la información</t>
  </si>
  <si>
    <t>Planeamiento Estratégico</t>
  </si>
  <si>
    <t>Negocios (reportes directos)</t>
  </si>
  <si>
    <t>Operaciones y Canales (reportes directos)</t>
  </si>
  <si>
    <t>Riesgos y Recuperaciones (reportes directos)</t>
  </si>
  <si>
    <t>Tecnología de la Información</t>
  </si>
  <si>
    <t>Ahorros</t>
  </si>
  <si>
    <t>División Finanzas</t>
  </si>
  <si>
    <t>SubAdquisiciones y Servicios Generales</t>
  </si>
  <si>
    <t>Credito Grupal (GD/GR)</t>
  </si>
  <si>
    <t>credito Individual (GD/GR)</t>
  </si>
  <si>
    <t>General (GC)</t>
  </si>
  <si>
    <t>Planeamiento Negocio</t>
  </si>
  <si>
    <t>Canales Digitales</t>
  </si>
  <si>
    <t>Procesos Centrales</t>
  </si>
  <si>
    <t>Red Agencias </t>
  </si>
  <si>
    <t>SubCanales Físicos </t>
  </si>
  <si>
    <t>Business Partner Agencias</t>
  </si>
  <si>
    <t>Desarrollo Talento y Business Partner CEAS</t>
  </si>
  <si>
    <t>SubCompensaciones, Beneficios, Nómina, Administracion Personal y SST</t>
  </si>
  <si>
    <t>de  Productos Pasivos y Seguros</t>
  </si>
  <si>
    <t>Producto Crédito Grupal</t>
  </si>
  <si>
    <t>Producto Crédito Individual</t>
  </si>
  <si>
    <t>Transformacion Procesos</t>
  </si>
  <si>
    <t>Gestion Efectiva y Fraudes</t>
  </si>
  <si>
    <t>Riesgos Crediticios Liquidez y Mercado</t>
  </si>
  <si>
    <t>Seguridad Información y Prevención fraudes</t>
  </si>
  <si>
    <t>SubRiesgo Operacional y Continuidad Negocio</t>
  </si>
  <si>
    <t>Planificación y Control TI</t>
  </si>
  <si>
    <t xml:space="preserve">SubDesarrollo Core </t>
  </si>
  <si>
    <t xml:space="preserve">SubDesarrollo No Core </t>
  </si>
  <si>
    <t>SubGestión Tecnológica</t>
  </si>
  <si>
    <t>Administracion y Finanzas</t>
  </si>
  <si>
    <t>Comunicación Interna, Clima y Sostenibilidad</t>
  </si>
  <si>
    <t>Talento y Desarrollo </t>
  </si>
  <si>
    <t>Personas</t>
  </si>
  <si>
    <t>Producto, Marketing e IC (reportes directos)</t>
  </si>
  <si>
    <t>Asesoría Legal y cumplimiento (gerencia)</t>
  </si>
  <si>
    <t>Tecnología de la información (Gerencia)</t>
  </si>
  <si>
    <t>GENERAL TRUST INDEX</t>
  </si>
  <si>
    <t>MISTICA</t>
  </si>
  <si>
    <t>SERVIAZGO</t>
  </si>
  <si>
    <t>GESTION CLIMA</t>
  </si>
  <si>
    <t>Atracción del Talento y BP CEAS</t>
  </si>
  <si>
    <t xml:space="preserve">Departamento Recuperaciones (supervisores y jefe) </t>
  </si>
  <si>
    <t xml:space="preserve">Arquitectura TI </t>
  </si>
  <si>
    <t xml:space="preserve">Desarrollo Core </t>
  </si>
  <si>
    <t xml:space="preserve">Desarrollo No Core </t>
  </si>
  <si>
    <t>QA</t>
  </si>
  <si>
    <t>Solución Negocios</t>
  </si>
  <si>
    <t>Planeamiento Estratégico </t>
  </si>
  <si>
    <t>Reportes directos a Administracion y Finanzas + equipo de Henry y Milagros.</t>
  </si>
  <si>
    <t>Negocios  (solo Gerente Central)</t>
  </si>
  <si>
    <t>Reportes directos a Negocios </t>
  </si>
  <si>
    <t>Reportes directos a Operaciones y Canales</t>
  </si>
  <si>
    <t>Reportes directos a Personas + equipo Ética + 2 asistentes</t>
  </si>
  <si>
    <t>Producto, Marketing e IC (solo Gerente Central)</t>
  </si>
  <si>
    <t>Reportes directos a Producto, Marketing e IC</t>
  </si>
  <si>
    <t>Riesgos y Recuperaciones (solo Gerente Central)</t>
  </si>
  <si>
    <t>Reportes directos a Riesgos y Recuperaciones</t>
  </si>
  <si>
    <t>Tecnología de la Información (solo Gerente Central)</t>
  </si>
  <si>
    <t>Reportes directos a Tecnología de la Información + equipo Devops</t>
  </si>
  <si>
    <t xml:space="preserve">Asesoría Legal y Cumplimiento (solo Gerenta) </t>
  </si>
  <si>
    <t>Central Administracion y Finanzas (solo Gerente Central)</t>
  </si>
  <si>
    <t>Desarrollo Talento y Desarrollo, Business Partner CEAS, SST</t>
  </si>
  <si>
    <t>SubCompensaciones, Beneficios, Nómina, Administracion Personal</t>
  </si>
  <si>
    <t>SubFilosofía</t>
  </si>
  <si>
    <t>Cliente y Marketing</t>
  </si>
  <si>
    <t>Inteligencia Comercial y Gobierno de Datos</t>
  </si>
  <si>
    <t>Planeamiento Estratégico (solo subgerenta)</t>
  </si>
  <si>
    <t>Auditoria Interna (gerencia)</t>
  </si>
  <si>
    <t>Cuentas por Pagar</t>
  </si>
  <si>
    <t>Contabilidad</t>
  </si>
  <si>
    <t>Desarrollo Inmobiliario</t>
  </si>
  <si>
    <t>Productos Pasivos y Seguros</t>
  </si>
  <si>
    <t>GEN TRUST INDEX</t>
  </si>
  <si>
    <t>FEBRERO</t>
  </si>
  <si>
    <t>MAYO</t>
  </si>
  <si>
    <t>PROM</t>
  </si>
  <si>
    <t>CLIMA</t>
  </si>
  <si>
    <t>vs. Pulso pasado</t>
  </si>
  <si>
    <t>ENE</t>
  </si>
  <si>
    <t>FEB</t>
  </si>
  <si>
    <t>MAR</t>
  </si>
  <si>
    <t>ABR</t>
  </si>
  <si>
    <t>% CAP</t>
  </si>
  <si>
    <t>CAP</t>
  </si>
  <si>
    <t>vs.Mes Pasado</t>
  </si>
  <si>
    <t>ROTACION</t>
  </si>
  <si>
    <t>CESES</t>
  </si>
  <si>
    <t>% ROTACION</t>
  </si>
  <si>
    <t>MAY</t>
  </si>
  <si>
    <t>JUN</t>
  </si>
  <si>
    <t>vs. Prom Gentera</t>
  </si>
  <si>
    <t># CESES</t>
  </si>
  <si>
    <t>Cambio Residencia</t>
  </si>
  <si>
    <t>Cuidado/Atención Familiar</t>
  </si>
  <si>
    <t>Salud</t>
  </si>
  <si>
    <t>Total</t>
  </si>
  <si>
    <t>Bajo Desempeño</t>
  </si>
  <si>
    <t>Lider</t>
  </si>
  <si>
    <t>Mayra Collantes Galarza</t>
  </si>
  <si>
    <t>Fecha sol</t>
  </si>
  <si>
    <t>Analista Sr De Extornos Y Regularizaciones</t>
  </si>
  <si>
    <t>JULIO</t>
  </si>
  <si>
    <t>CESE VOLUNTARIO</t>
  </si>
  <si>
    <t>CESE INVOLUNT</t>
  </si>
  <si>
    <t>VACANTE</t>
  </si>
  <si>
    <t>ppto</t>
  </si>
  <si>
    <t>ñ</t>
  </si>
  <si>
    <t>PPT LIDIA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</si>
</sst>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4"/>
      <color theme="2" tint="-0.49998474074526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</font>
    <font>
      <sz val="6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rgb="FF036C7D"/>
      <name val="Calibri"/>
      <family val="2"/>
      <scheme val="minor"/>
    </font>
    <font>
      <sz val="39"/>
      <color rgb="FF66669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106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ashed">
        <color theme="2" tint="-9.9978637043366805E-2"/>
      </bottom>
      <diagonal/>
    </border>
    <border>
      <left style="dashed">
        <color theme="2" tint="-9.9978637043366805E-2"/>
      </left>
      <right style="dashed">
        <color theme="2" tint="-9.9978637043366805E-2"/>
      </right>
      <top style="dashed">
        <color theme="2" tint="-9.9978637043366805E-2"/>
      </top>
      <bottom style="dashed">
        <color theme="2" tint="-9.9978637043366805E-2"/>
      </bottom>
      <diagonal/>
    </border>
    <border>
      <left style="dashed">
        <color theme="2" tint="-9.9978637043366805E-2"/>
      </left>
      <right/>
      <top style="dashed">
        <color theme="2" tint="-9.9978637043366805E-2"/>
      </top>
      <bottom style="dashed">
        <color theme="2" tint="-9.9978637043366805E-2"/>
      </bottom>
      <diagonal/>
    </border>
    <border>
      <left/>
      <right/>
      <top style="dashed">
        <color theme="2" tint="-9.9978637043366805E-2"/>
      </top>
      <bottom style="dashed">
        <color theme="2" tint="-9.9978637043366805E-2"/>
      </bottom>
      <diagonal/>
    </border>
    <border>
      <left/>
      <right style="dashed">
        <color theme="2" tint="-9.9978637043366805E-2"/>
      </right>
      <top style="dashed">
        <color theme="2" tint="-9.9978637043366805E-2"/>
      </top>
      <bottom style="dashed">
        <color theme="2" tint="-9.9978637043366805E-2"/>
      </bottom>
      <diagonal/>
    </border>
    <border>
      <left style="dashed">
        <color theme="2" tint="-9.9978637043366805E-2"/>
      </left>
      <right/>
      <top style="dashed">
        <color theme="2" tint="-9.9978637043366805E-2"/>
      </top>
      <bottom/>
      <diagonal/>
    </border>
    <border>
      <left/>
      <right/>
      <top style="dashed">
        <color theme="2" tint="-9.9978637043366805E-2"/>
      </top>
      <bottom/>
      <diagonal/>
    </border>
    <border>
      <left/>
      <right style="dashed">
        <color theme="2" tint="-9.9978637043366805E-2"/>
      </right>
      <top style="dashed">
        <color theme="2" tint="-9.9978637043366805E-2"/>
      </top>
      <bottom/>
      <diagonal/>
    </border>
    <border>
      <left style="dashed">
        <color theme="2" tint="-9.9978637043366805E-2"/>
      </left>
      <right/>
      <top/>
      <bottom/>
      <diagonal/>
    </border>
    <border>
      <left/>
      <right style="dashed">
        <color theme="2" tint="-9.9978637043366805E-2"/>
      </right>
      <top/>
      <bottom/>
      <diagonal/>
    </border>
    <border>
      <left style="dashed">
        <color theme="2" tint="-9.9978637043366805E-2"/>
      </left>
      <right/>
      <top/>
      <bottom style="dashed">
        <color theme="2" tint="-9.9978637043366805E-2"/>
      </bottom>
      <diagonal/>
    </border>
    <border>
      <left/>
      <right style="dashed">
        <color theme="2" tint="-9.9978637043366805E-2"/>
      </right>
      <top/>
      <bottom style="dashed">
        <color theme="2" tint="-9.9978637043366805E-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6">
    <xf numFmtId="0" fontId="0" fillId="0" borderId="0" xfId="0"/>
    <xf numFmtId="17" fontId="0" fillId="0" borderId="0" xfId="0" applyNumberFormat="1"/>
    <xf numFmtId="9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/>
    <xf numFmtId="0" fontId="0" fillId="0" borderId="1" xfId="0" applyBorder="1"/>
    <xf numFmtId="0" fontId="0" fillId="0" borderId="2" xfId="0" applyBorder="1"/>
    <xf numFmtId="9" fontId="2" fillId="0" borderId="2" xfId="0" applyNumberFormat="1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9" fontId="4" fillId="0" borderId="2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9" fontId="6" fillId="0" borderId="2" xfId="0" applyNumberFormat="1" applyFont="1" applyBorder="1" applyAlignment="1">
      <alignment horizontal="center"/>
    </xf>
    <xf numFmtId="0" fontId="7" fillId="0" borderId="0" xfId="0" applyFont="1"/>
    <xf numFmtId="9" fontId="0" fillId="0" borderId="0" xfId="0" applyNumberFormat="1" applyAlignment="1">
      <alignment horizontal="center"/>
    </xf>
    <xf numFmtId="9" fontId="0" fillId="0" borderId="0" xfId="1" applyFont="1"/>
    <xf numFmtId="0" fontId="0" fillId="0" borderId="12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9" fontId="2" fillId="0" borderId="21" xfId="0" applyNumberFormat="1" applyFont="1" applyBorder="1" applyAlignment="1">
      <alignment horizontal="center"/>
    </xf>
    <xf numFmtId="0" fontId="0" fillId="0" borderId="21" xfId="0" applyBorder="1"/>
    <xf numFmtId="9" fontId="10" fillId="0" borderId="21" xfId="0" applyNumberFormat="1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0" fillId="0" borderId="22" xfId="0" applyBorder="1"/>
    <xf numFmtId="0" fontId="0" fillId="0" borderId="23" xfId="0" applyBorder="1"/>
    <xf numFmtId="9" fontId="4" fillId="0" borderId="21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left" vertical="center"/>
    </xf>
    <xf numFmtId="0" fontId="0" fillId="0" borderId="13" xfId="0" applyBorder="1" applyAlignment="1">
      <alignment horizontal="left" vertical="center" wrapText="1"/>
    </xf>
    <xf numFmtId="14" fontId="0" fillId="0" borderId="13" xfId="0" applyNumberFormat="1" applyBorder="1" applyAlignment="1">
      <alignment horizontal="left" vertical="center"/>
    </xf>
    <xf numFmtId="0" fontId="11" fillId="0" borderId="0" xfId="0" applyFont="1" applyAlignment="1">
      <alignment horizontal="left" vertical="center" readingOrder="1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9" fontId="8" fillId="0" borderId="21" xfId="0" applyNumberFormat="1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9" fontId="2" fillId="0" borderId="21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9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2" fillId="0" borderId="2" xfId="0" applyFont="1" applyBorder="1" applyAlignment="1">
      <alignment horizontal="left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036C7D"/>
      <color rgb="FF666699"/>
      <color rgb="FFC610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'OPERACIONES &amp; CANALES'!$B$3</c:f>
              <c:strCache>
                <c:ptCount val="1"/>
                <c:pt idx="0">
                  <c:v>FEBRERO</c:v>
                </c:pt>
              </c:strCache>
            </c:strRef>
          </c:tx>
          <c:spPr>
            <a:solidFill>
              <a:srgbClr val="036C7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'OPERACIONES &amp; CANALES'!$C$2:$F$2</c:f>
              <c:strCache>
                <c:ptCount val="4"/>
                <c:pt idx="0">
                  <c:v>GEN TRUST INDEX</c:v>
                </c:pt>
                <c:pt idx="1">
                  <c:v>MISTICA</c:v>
                </c:pt>
                <c:pt idx="2">
                  <c:v>SERVIAZGO</c:v>
                </c:pt>
                <c:pt idx="3">
                  <c:v>GESTION CLIMA</c:v>
                </c:pt>
              </c:strCache>
            </c:strRef>
          </c:cat>
          <c:val>
            <c:numRef>
              <c:f>'OPERACIONES &amp; CANALES'!$C$3:$F$3</c:f>
              <c:numCache>
                <c:formatCode>0%</c:formatCode>
                <c:ptCount val="4"/>
                <c:pt idx="0">
                  <c:v>0.96116279069767452</c:v>
                </c:pt>
                <c:pt idx="1">
                  <c:v>0.98385012919896642</c:v>
                </c:pt>
                <c:pt idx="2">
                  <c:v>0.96705426356589141</c:v>
                </c:pt>
                <c:pt idx="3">
                  <c:v>0.95813953488372106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B4-4BC4-B9F9-0BEFF269913D}"/>
            </c:ext>
          </c:extLst>
        </c:ser>
        <c:ser>
          <c:idx val="1"/>
          <c:order val="1"/>
          <c:tx>
            <c:strRef>
              <c:f>'OPERACIONES &amp; CANALES'!$B$4</c:f>
              <c:strCache>
                <c:ptCount val="1"/>
                <c:pt idx="0">
                  <c:v>MAYO</c:v>
                </c:pt>
              </c:strCache>
            </c:strRef>
          </c:tx>
          <c:spPr>
            <a:solidFill>
              <a:srgbClr val="C6106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'OPERACIONES &amp; CANALES'!$C$2:$F$2</c:f>
              <c:strCache>
                <c:ptCount val="4"/>
                <c:pt idx="0">
                  <c:v>GEN TRUST INDEX</c:v>
                </c:pt>
                <c:pt idx="1">
                  <c:v>MISTICA</c:v>
                </c:pt>
                <c:pt idx="2">
                  <c:v>SERVIAZGO</c:v>
                </c:pt>
                <c:pt idx="3">
                  <c:v>GESTION CLIMA</c:v>
                </c:pt>
              </c:strCache>
            </c:strRef>
          </c:cat>
          <c:val>
            <c:numRef>
              <c:f>'OPERACIONES &amp; CANALES'!$C$4:$F$4</c:f>
              <c:numCache>
                <c:formatCode>0%</c:formatCode>
                <c:ptCount val="4"/>
                <c:pt idx="0">
                  <c:v>0.93538492063492062</c:v>
                </c:pt>
                <c:pt idx="1">
                  <c:v>0.95763888888888882</c:v>
                </c:pt>
                <c:pt idx="2">
                  <c:v>0.94895833333333335</c:v>
                </c:pt>
                <c:pt idx="3">
                  <c:v>0.94166666666666665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B4-4BC4-B9F9-0BEFF269913D}"/>
            </c:ext>
          </c:extLst>
        </c:ser>
        <c:ser>
          <c:idx val="2"/>
          <c:order val="2"/>
          <c:tx>
            <c:strRef>
              <c:f>'OPERACIONES &amp; CANALES'!$B$5</c:f>
              <c:strCache>
                <c:ptCount val="1"/>
                <c:pt idx="0">
                  <c:v>JULIO</c:v>
                </c:pt>
              </c:strCache>
            </c:strRef>
          </c:tx>
          <c:spPr>
            <a:solidFill>
              <a:srgbClr val="6666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'OPERACIONES &amp; CANALES'!$C$2:$F$2</c:f>
              <c:strCache>
                <c:ptCount val="4"/>
                <c:pt idx="0">
                  <c:v>GEN TRUST INDEX</c:v>
                </c:pt>
                <c:pt idx="1">
                  <c:v>MISTICA</c:v>
                </c:pt>
                <c:pt idx="2">
                  <c:v>SERVIAZGO</c:v>
                </c:pt>
                <c:pt idx="3">
                  <c:v>GESTION CLIMA</c:v>
                </c:pt>
              </c:strCache>
            </c:strRef>
          </c:cat>
          <c:val>
            <c:numRef>
              <c:f>'OPERACIONES &amp; CANALES'!$C$5:$F$5</c:f>
              <c:numCache>
                <c:formatCode>0%</c:formatCode>
                <c:ptCount val="4"/>
                <c:pt idx="0">
                  <c:v>0.98</c:v>
                </c:pt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E7-4983-83EB-B660A3F69BD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89195344"/>
        <c:axId val="1089180464"/>
      </c:barChart>
      <c:catAx>
        <c:axId val="108919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89180464"/>
        <c:crosses val="autoZero"/>
        <c:auto val="1"/>
        <c:lblAlgn val="ctr"/>
        <c:lblOffset val="100"/>
        <c:noMultiLvlLbl val="0"/>
      </c:catAx>
      <c:valAx>
        <c:axId val="108918046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08919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'ADMINISTRACION &amp; FINANZAS'!$G$3:$G$4</c:f>
              <c:numCache>
                <c:formatCode>0%</c:formatCode>
                <c:ptCount val="2"/>
                <c:pt idx="0">
                  <c:v>0.97782798220298206</c:v>
                </c:pt>
                <c:pt idx="1">
                  <c:v>0.94246660052910047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6A-4348-AB22-ADBD7E7E6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0000080"/>
        <c:axId val="1089970320"/>
      </c:lineChart>
      <c:catAx>
        <c:axId val="1090000080"/>
        <c:scaling>
          <c:orientation val="minMax"/>
        </c:scaling>
        <c:delete val="1"/>
        <c:axPos val="b"/>
        <c:majorTickMark val="none"/>
        <c:minorTickMark val="none"/>
        <c:tickLblPos val="nextTo"/>
        <c:crossAx val="1089970320"/>
        <c:crosses val="autoZero"/>
        <c:auto val="1"/>
        <c:lblAlgn val="ctr"/>
        <c:lblOffset val="100"/>
        <c:noMultiLvlLbl val="0"/>
      </c:catAx>
      <c:valAx>
        <c:axId val="108997032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0900000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'ADMINISTRACION &amp; FINANZAS'!$D$24</c:f>
              <c:strCache>
                <c:ptCount val="1"/>
                <c:pt idx="0">
                  <c:v>% CAP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'ADMINISTRACION &amp; FINANZAS'!$C$25:$C$28</c:f>
              <c:strCache>
                <c:ptCount val="4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</c:strCache>
            </c:strRef>
          </c:cat>
          <c:val>
            <c:numRef>
              <c:f>'ADMINISTRACION &amp; FINANZAS'!$D$25:$D$28</c:f>
              <c:numCache>
                <c:formatCode>0%</c:formatCode>
                <c:ptCount val="4"/>
                <c:pt idx="0">
                  <c:v>0.94736842105263153</c:v>
                </c:pt>
                <c:pt idx="1">
                  <c:v>0.90909090909090906</c:v>
                </c:pt>
                <c:pt idx="2">
                  <c:v>0.92105263157894735</c:v>
                </c:pt>
                <c:pt idx="3">
                  <c:v>0.85542168674698793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96-44C6-BEE4-56387B5AD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002608"/>
        <c:axId val="2012003088"/>
      </c:lineChart>
      <c:catAx>
        <c:axId val="201200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12003088"/>
        <c:crosses val="autoZero"/>
        <c:auto val="1"/>
        <c:lblAlgn val="ctr"/>
        <c:lblOffset val="100"/>
        <c:noMultiLvlLbl val="0"/>
      </c:catAx>
      <c:valAx>
        <c:axId val="201200308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01200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'ADMINISTRACION &amp; FINANZAS'!$E$40</c:f>
              <c:strCache>
                <c:ptCount val="1"/>
                <c:pt idx="0">
                  <c:v>CESES</c:v>
                </c:pt>
              </c:strCache>
            </c:strRef>
          </c:tx>
          <c:spPr>
            <a:solidFill>
              <a:srgbClr val="C6106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'ADMINISTRACION &amp; FINANZAS'!$C$41:$C$44</c:f>
              <c:strCache>
                <c:ptCount val="4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</c:strCache>
            </c:strRef>
          </c:cat>
          <c:val>
            <c:numRef>
              <c:f>'ADMINISTRACION &amp; FINANZAS'!$E$41:$E$44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AE-4A06-AC7C-8807AEEE4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22362304"/>
        <c:axId val="1569063744"/>
      </c:barChart>
      <c:lineChart>
        <c:grouping val="standard"/>
        <c:varyColors val="0"/>
        <c:ser>
          <c:idx val="0"/>
          <c:order val="0"/>
          <c:tx>
            <c:strRef>
              <c:f>'ADMINISTRACION &amp; FINANZAS'!$D$40</c:f>
              <c:strCache>
                <c:ptCount val="1"/>
                <c:pt idx="0">
                  <c:v>% ROTACION</c:v>
                </c:pt>
              </c:strCache>
            </c:strRef>
          </c:tx>
          <c:spPr>
            <a:ln w="28575" cap="rnd">
              <a:solidFill>
                <a:srgbClr val="036C7D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'ADMINISTRACION &amp; FINANZAS'!$C$41:$C$44</c:f>
              <c:strCache>
                <c:ptCount val="4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</c:strCache>
            </c:strRef>
          </c:cat>
          <c:val>
            <c:numRef>
              <c:f>'ADMINISTRACION &amp; FINANZAS'!$D$41:$D$44</c:f>
              <c:numCache>
                <c:formatCode>0%</c:formatCode>
                <c:ptCount val="4"/>
                <c:pt idx="0">
                  <c:v>2.5999999999999999E-2</c:v>
                </c:pt>
                <c:pt idx="1">
                  <c:v>4.0500000000000001E-2</c:v>
                </c:pt>
                <c:pt idx="2">
                  <c:v>0</c:v>
                </c:pt>
                <c:pt idx="3">
                  <c:v>2.63E-2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AE-4A06-AC7C-8807AEEE4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607824"/>
        <c:axId val="110607344"/>
      </c:lineChart>
      <c:catAx>
        <c:axId val="192236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69063744"/>
        <c:crosses val="autoZero"/>
        <c:auto val="1"/>
        <c:lblAlgn val="ctr"/>
        <c:lblOffset val="100"/>
        <c:noMultiLvlLbl val="0"/>
      </c:catAx>
      <c:valAx>
        <c:axId val="1569063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22362304"/>
        <c:crosses val="autoZero"/>
        <c:crossBetween val="between"/>
      </c:valAx>
      <c:valAx>
        <c:axId val="1106073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0607824"/>
        <c:crosses val="max"/>
        <c:crossBetween val="between"/>
      </c:valAx>
      <c:catAx>
        <c:axId val="110607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607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'AUDITORIA INTERNA'!$B$3</c:f>
              <c:strCache>
                <c:ptCount val="1"/>
                <c:pt idx="0">
                  <c:v>FEBRERO</c:v>
                </c:pt>
              </c:strCache>
            </c:strRef>
          </c:tx>
          <c:spPr>
            <a:solidFill>
              <a:srgbClr val="036C7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'AUDITORIA INTERNA'!$C$2:$F$2</c:f>
              <c:strCache>
                <c:ptCount val="4"/>
                <c:pt idx="0">
                  <c:v>GEN TRUST INDEX</c:v>
                </c:pt>
                <c:pt idx="1">
                  <c:v>MISTICA</c:v>
                </c:pt>
                <c:pt idx="2">
                  <c:v>SERVIAZGO</c:v>
                </c:pt>
                <c:pt idx="3">
                  <c:v>GESTION CLIMA</c:v>
                </c:pt>
              </c:strCache>
            </c:strRef>
          </c:cat>
          <c:val>
            <c:numRef>
              <c:f>'AUDITORIA INTERNA'!$C$3:$F$3</c:f>
              <c:numCache>
                <c:formatCode>0%</c:formatCode>
                <c:ptCount val="4"/>
                <c:pt idx="0">
                  <c:v>0.93878117913832215</c:v>
                </c:pt>
                <c:pt idx="1">
                  <c:v>0.96230158730158744</c:v>
                </c:pt>
                <c:pt idx="2">
                  <c:v>0.92410714285714279</c:v>
                </c:pt>
                <c:pt idx="3">
                  <c:v>0.93904761904761913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6C-40E8-B93C-5F3167215A44}"/>
            </c:ext>
          </c:extLst>
        </c:ser>
        <c:ser>
          <c:idx val="1"/>
          <c:order val="1"/>
          <c:tx>
            <c:strRef>
              <c:f>'AUDITORIA INTERNA'!$B$4</c:f>
              <c:strCache>
                <c:ptCount val="1"/>
                <c:pt idx="0">
                  <c:v>MAYO</c:v>
                </c:pt>
              </c:strCache>
            </c:strRef>
          </c:tx>
          <c:spPr>
            <a:solidFill>
              <a:srgbClr val="C6106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'AUDITORIA INTERNA'!$C$2:$F$2</c:f>
              <c:strCache>
                <c:ptCount val="4"/>
                <c:pt idx="0">
                  <c:v>GEN TRUST INDEX</c:v>
                </c:pt>
                <c:pt idx="1">
                  <c:v>MISTICA</c:v>
                </c:pt>
                <c:pt idx="2">
                  <c:v>SERVIAZGO</c:v>
                </c:pt>
                <c:pt idx="3">
                  <c:v>GESTION CLIMA</c:v>
                </c:pt>
              </c:strCache>
            </c:strRef>
          </c:cat>
          <c:val>
            <c:numRef>
              <c:f>'AUDITORIA INTERNA'!$C$4:$F$4</c:f>
              <c:numCache>
                <c:formatCode>0%</c:formatCode>
                <c:ptCount val="4"/>
                <c:pt idx="0">
                  <c:v>0.97904761904761917</c:v>
                </c:pt>
                <c:pt idx="1">
                  <c:v>0.98015873015873023</c:v>
                </c:pt>
                <c:pt idx="2">
                  <c:v>0.98214285714285721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6C-40E8-B93C-5F3167215A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89195344"/>
        <c:axId val="1089180464"/>
      </c:barChart>
      <c:catAx>
        <c:axId val="108919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89180464"/>
        <c:crosses val="autoZero"/>
        <c:auto val="1"/>
        <c:lblAlgn val="ctr"/>
        <c:lblOffset val="100"/>
        <c:noMultiLvlLbl val="0"/>
      </c:catAx>
      <c:valAx>
        <c:axId val="108918046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08919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'AUDITORIA INTERNA'!$G$3:$G$4</c:f>
              <c:numCache>
                <c:formatCode>0%</c:formatCode>
                <c:ptCount val="2"/>
                <c:pt idx="0">
                  <c:v>0.94105938208616791</c:v>
                </c:pt>
                <c:pt idx="1">
                  <c:v>0.98533730158730171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5-48DF-B781-9A8750C0F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0000080"/>
        <c:axId val="1089970320"/>
      </c:lineChart>
      <c:catAx>
        <c:axId val="1090000080"/>
        <c:scaling>
          <c:orientation val="minMax"/>
        </c:scaling>
        <c:delete val="1"/>
        <c:axPos val="b"/>
        <c:majorTickMark val="none"/>
        <c:minorTickMark val="none"/>
        <c:tickLblPos val="nextTo"/>
        <c:crossAx val="1089970320"/>
        <c:crosses val="autoZero"/>
        <c:auto val="1"/>
        <c:lblAlgn val="ctr"/>
        <c:lblOffset val="100"/>
        <c:noMultiLvlLbl val="0"/>
      </c:catAx>
      <c:valAx>
        <c:axId val="108997032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0900000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'AUDITORIA INTERNA'!$D$24</c:f>
              <c:strCache>
                <c:ptCount val="1"/>
                <c:pt idx="0">
                  <c:v>% CAP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'AUDITORIA INTERNA'!$C$25:$C$28</c:f>
              <c:strCache>
                <c:ptCount val="4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</c:strCache>
            </c:strRef>
          </c:cat>
          <c:val>
            <c:numRef>
              <c:f>'AUDITORIA INTERNA'!$D$25:$D$28</c:f>
              <c:numCache>
                <c:formatCode>0%</c:formatCode>
                <c:ptCount val="4"/>
                <c:pt idx="0">
                  <c:v>1</c:v>
                </c:pt>
                <c:pt idx="1">
                  <c:v>0.95238095238095233</c:v>
                </c:pt>
                <c:pt idx="2">
                  <c:v>0.8571428571428571</c:v>
                </c:pt>
                <c:pt idx="3">
                  <c:v>0.80952380952380953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6B-4E48-BF84-F1C6BEAD3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002608"/>
        <c:axId val="2012003088"/>
      </c:lineChart>
      <c:catAx>
        <c:axId val="201200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12003088"/>
        <c:crosses val="autoZero"/>
        <c:auto val="1"/>
        <c:lblAlgn val="ctr"/>
        <c:lblOffset val="100"/>
        <c:noMultiLvlLbl val="0"/>
      </c:catAx>
      <c:valAx>
        <c:axId val="201200308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01200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'AUDITORIA INTERNA'!$E$40</c:f>
              <c:strCache>
                <c:ptCount val="1"/>
                <c:pt idx="0">
                  <c:v>CESES</c:v>
                </c:pt>
              </c:strCache>
            </c:strRef>
          </c:tx>
          <c:spPr>
            <a:solidFill>
              <a:srgbClr val="C6106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'AUDITORIA INTERNA'!$C$41:$C$44</c:f>
              <c:strCache>
                <c:ptCount val="4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</c:strCache>
            </c:strRef>
          </c:cat>
          <c:val>
            <c:numRef>
              <c:f>'AUDITORIA INTERNA'!$E$41:$E$44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99-475C-80E9-6BE0B4741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22362304"/>
        <c:axId val="1569063744"/>
      </c:barChart>
      <c:lineChart>
        <c:grouping val="standard"/>
        <c:varyColors val="0"/>
        <c:ser>
          <c:idx val="0"/>
          <c:order val="0"/>
          <c:tx>
            <c:strRef>
              <c:f>'AUDITORIA INTERNA'!$D$40</c:f>
              <c:strCache>
                <c:ptCount val="1"/>
                <c:pt idx="0">
                  <c:v>% ROTACION</c:v>
                </c:pt>
              </c:strCache>
            </c:strRef>
          </c:tx>
          <c:spPr>
            <a:ln w="28575" cap="rnd">
              <a:solidFill>
                <a:srgbClr val="036C7D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'AUDITORIA INTERNA'!$C$41:$C$44</c:f>
              <c:strCache>
                <c:ptCount val="4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</c:strCache>
            </c:strRef>
          </c:cat>
          <c:val>
            <c:numRef>
              <c:f>'AUDITORIA INTERNA'!$D$41:$D$44</c:f>
              <c:numCache>
                <c:formatCode>0%</c:formatCode>
                <c:ptCount val="4"/>
                <c:pt idx="0">
                  <c:v>0</c:v>
                </c:pt>
                <c:pt idx="1">
                  <c:v>0.05</c:v>
                </c:pt>
                <c:pt idx="2">
                  <c:v>0.1111</c:v>
                </c:pt>
                <c:pt idx="3">
                  <c:v>5.8799999999999998E-2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99-475C-80E9-6BE0B4741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607824"/>
        <c:axId val="110607344"/>
      </c:lineChart>
      <c:catAx>
        <c:axId val="192236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69063744"/>
        <c:crosses val="autoZero"/>
        <c:auto val="1"/>
        <c:lblAlgn val="ctr"/>
        <c:lblOffset val="100"/>
        <c:noMultiLvlLbl val="0"/>
      </c:catAx>
      <c:valAx>
        <c:axId val="1569063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22362304"/>
        <c:crosses val="autoZero"/>
        <c:crossBetween val="between"/>
      </c:valAx>
      <c:valAx>
        <c:axId val="1106073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0607824"/>
        <c:crosses val="max"/>
        <c:crossBetween val="between"/>
      </c:valAx>
      <c:catAx>
        <c:axId val="110607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607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'GESTION EFECTIVA Y FRAUDES'!$B$3</c:f>
              <c:strCache>
                <c:ptCount val="1"/>
                <c:pt idx="0">
                  <c:v>FEBRERO</c:v>
                </c:pt>
              </c:strCache>
            </c:strRef>
          </c:tx>
          <c:spPr>
            <a:solidFill>
              <a:srgbClr val="036C7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'GESTION EFECTIVA Y FRAUDES'!$C$2:$F$2</c:f>
              <c:strCache>
                <c:ptCount val="4"/>
                <c:pt idx="0">
                  <c:v>GEN TRUST INDEX</c:v>
                </c:pt>
                <c:pt idx="1">
                  <c:v>MISTICA</c:v>
                </c:pt>
                <c:pt idx="2">
                  <c:v>SERVIAZGO</c:v>
                </c:pt>
                <c:pt idx="3">
                  <c:v>GESTION CLIMA</c:v>
                </c:pt>
              </c:strCache>
            </c:strRef>
          </c:cat>
          <c:val>
            <c:numRef>
              <c:f>'GESTION EFECTIVA Y FRAUDES'!$C$3:$F$3</c:f>
              <c:numCache>
                <c:formatCode>0%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CDE0-424C-B641-34FA6828D9DC}"/>
            </c:ext>
          </c:extLst>
        </c:ser>
        <c:ser>
          <c:idx val="1"/>
          <c:order val="1"/>
          <c:tx>
            <c:strRef>
              <c:f>'GESTION EFECTIVA Y FRAUDES'!$B$4</c:f>
              <c:strCache>
                <c:ptCount val="1"/>
                <c:pt idx="0">
                  <c:v>MAYO</c:v>
                </c:pt>
              </c:strCache>
            </c:strRef>
          </c:tx>
          <c:spPr>
            <a:solidFill>
              <a:srgbClr val="C6106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'GESTION EFECTIVA Y FRAUDES'!$C$2:$F$2</c:f>
              <c:strCache>
                <c:ptCount val="4"/>
                <c:pt idx="0">
                  <c:v>GEN TRUST INDEX</c:v>
                </c:pt>
                <c:pt idx="1">
                  <c:v>MISTICA</c:v>
                </c:pt>
                <c:pt idx="2">
                  <c:v>SERVIAZGO</c:v>
                </c:pt>
                <c:pt idx="3">
                  <c:v>GESTION CLIMA</c:v>
                </c:pt>
              </c:strCache>
            </c:strRef>
          </c:cat>
          <c:val>
            <c:numRef>
              <c:f>'GESTION EFECTIVA Y FRAUDES'!$C$4:$F$4</c:f>
              <c:numCache>
                <c:formatCode>0%</c:formatCode>
                <c:ptCount val="4"/>
                <c:pt idx="0">
                  <c:v>0.98944940476190479</c:v>
                </c:pt>
                <c:pt idx="1">
                  <c:v>0.99392361111111105</c:v>
                </c:pt>
                <c:pt idx="2">
                  <c:v>0.97265625</c:v>
                </c:pt>
                <c:pt idx="3">
                  <c:v>0.99041666666666672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E0-424C-B641-34FA6828D9D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89195344"/>
        <c:axId val="1089180464"/>
      </c:barChart>
      <c:catAx>
        <c:axId val="108919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89180464"/>
        <c:crosses val="autoZero"/>
        <c:auto val="1"/>
        <c:lblAlgn val="ctr"/>
        <c:lblOffset val="100"/>
        <c:noMultiLvlLbl val="0"/>
      </c:catAx>
      <c:valAx>
        <c:axId val="108918046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08919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'GESTION EFECTIVA Y FRAUDES'!$D$24</c:f>
              <c:strCache>
                <c:ptCount val="1"/>
                <c:pt idx="0">
                  <c:v>% CAP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'GESTION EFECTIVA Y FRAUDES'!$C$25:$C$28</c:f>
              <c:strCache>
                <c:ptCount val="4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</c:strCache>
            </c:strRef>
          </c:cat>
          <c:val>
            <c:numRef>
              <c:f>'GESTION EFECTIVA Y FRAUDES'!$D$25:$D$28</c:f>
              <c:numCache>
                <c:formatCode>0%</c:formatCode>
                <c:ptCount val="4"/>
                <c:pt idx="0">
                  <c:v>0.93333333333333335</c:v>
                </c:pt>
                <c:pt idx="1">
                  <c:v>0.90322580645161288</c:v>
                </c:pt>
                <c:pt idx="2">
                  <c:v>0.87096774193548387</c:v>
                </c:pt>
                <c:pt idx="3">
                  <c:v>0.90322580645161288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D-4DEF-A08E-4882E3174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002608"/>
        <c:axId val="2012003088"/>
      </c:lineChart>
      <c:catAx>
        <c:axId val="201200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12003088"/>
        <c:crosses val="autoZero"/>
        <c:auto val="1"/>
        <c:lblAlgn val="ctr"/>
        <c:lblOffset val="100"/>
        <c:noMultiLvlLbl val="0"/>
      </c:catAx>
      <c:valAx>
        <c:axId val="201200308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01200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'GESTION EFECTIVA Y FRAUDES'!$E$40</c:f>
              <c:strCache>
                <c:ptCount val="1"/>
                <c:pt idx="0">
                  <c:v>CESES</c:v>
                </c:pt>
              </c:strCache>
            </c:strRef>
          </c:tx>
          <c:spPr>
            <a:solidFill>
              <a:srgbClr val="C6106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'GESTION EFECTIVA Y FRAUDES'!$C$41:$C$44</c:f>
              <c:strCache>
                <c:ptCount val="4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</c:strCache>
            </c:strRef>
          </c:cat>
          <c:val>
            <c:numRef>
              <c:f>'GESTION EFECTIVA Y FRAUDES'!$E$41:$E$44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1B-4DE3-B951-36842577C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22362304"/>
        <c:axId val="1569063744"/>
      </c:barChart>
      <c:lineChart>
        <c:grouping val="standard"/>
        <c:varyColors val="0"/>
        <c:ser>
          <c:idx val="0"/>
          <c:order val="0"/>
          <c:tx>
            <c:strRef>
              <c:f>'GESTION EFECTIVA Y FRAUDES'!$D$40</c:f>
              <c:strCache>
                <c:ptCount val="1"/>
                <c:pt idx="0">
                  <c:v>% ROTACION</c:v>
                </c:pt>
              </c:strCache>
            </c:strRef>
          </c:tx>
          <c:spPr>
            <a:ln w="28575" cap="rnd">
              <a:solidFill>
                <a:srgbClr val="036C7D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'GESTION EFECTIVA Y FRAUDES'!$C$41:$C$44</c:f>
              <c:strCache>
                <c:ptCount val="4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</c:strCache>
            </c:strRef>
          </c:cat>
          <c:val>
            <c:numRef>
              <c:f>'GESTION EFECTIVA Y FRAUDES'!$D$41:$D$44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1B-4DE3-B951-36842577C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607824"/>
        <c:axId val="110607344"/>
      </c:lineChart>
      <c:catAx>
        <c:axId val="192236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69063744"/>
        <c:crosses val="autoZero"/>
        <c:auto val="1"/>
        <c:lblAlgn val="ctr"/>
        <c:lblOffset val="100"/>
        <c:noMultiLvlLbl val="0"/>
      </c:catAx>
      <c:valAx>
        <c:axId val="1569063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22362304"/>
        <c:crosses val="autoZero"/>
        <c:crossBetween val="between"/>
      </c:valAx>
      <c:valAx>
        <c:axId val="1106073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0607824"/>
        <c:crosses val="max"/>
        <c:crossBetween val="between"/>
      </c:valAx>
      <c:catAx>
        <c:axId val="110607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607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36C7D"/>
              </a:solidFill>
              <a:round/>
            </a:ln>
            <a:effectLst/>
          </c:spPr>
          <c:marker>
            <c:symbol val="none"/>
          </c:marker>
          <c:val>
            <c:numRef>
              <c:f>'OPERACIONES &amp; CANALES'!$G$3:$G$5</c:f>
              <c:numCache>
                <c:formatCode>0%</c:formatCode>
                <c:ptCount val="3"/>
                <c:pt idx="0">
                  <c:v>0.9675516795865633</c:v>
                </c:pt>
                <c:pt idx="1">
                  <c:v>0.9459122023809523</c:v>
                </c:pt>
                <c:pt idx="2">
                  <c:v>0.98750000000000004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95-4CB5-8181-B30EE537B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0000080"/>
        <c:axId val="1089970320"/>
      </c:lineChart>
      <c:catAx>
        <c:axId val="1090000080"/>
        <c:scaling>
          <c:orientation val="minMax"/>
        </c:scaling>
        <c:delete val="1"/>
        <c:axPos val="b"/>
        <c:majorTickMark val="none"/>
        <c:minorTickMark val="none"/>
        <c:tickLblPos val="nextTo"/>
        <c:crossAx val="1089970320"/>
        <c:crosses val="autoZero"/>
        <c:auto val="1"/>
        <c:lblAlgn val="ctr"/>
        <c:lblOffset val="100"/>
        <c:noMultiLvlLbl val="0"/>
      </c:catAx>
      <c:valAx>
        <c:axId val="108997032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0900000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NEGOCIOS!$B$3</c:f>
              <c:strCache>
                <c:ptCount val="1"/>
                <c:pt idx="0">
                  <c:v>FEBRERO</c:v>
                </c:pt>
              </c:strCache>
            </c:strRef>
          </c:tx>
          <c:spPr>
            <a:solidFill>
              <a:srgbClr val="036C7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NEGOCIOS!$C$2:$F$2</c:f>
              <c:strCache>
                <c:ptCount val="4"/>
                <c:pt idx="0">
                  <c:v>GEN TRUST INDEX</c:v>
                </c:pt>
                <c:pt idx="1">
                  <c:v>MISTICA</c:v>
                </c:pt>
                <c:pt idx="2">
                  <c:v>SERVIAZGO</c:v>
                </c:pt>
                <c:pt idx="3">
                  <c:v>GESTION CLIMA</c:v>
                </c:pt>
              </c:strCache>
            </c:strRef>
          </c:cat>
          <c:val>
            <c:numRef>
              <c:f>NEGOCIOS!$C$3:$F$3</c:f>
              <c:numCache>
                <c:formatCode>0%</c:formatCode>
                <c:ptCount val="4"/>
                <c:pt idx="0">
                  <c:v>0.96767548500881839</c:v>
                </c:pt>
                <c:pt idx="1">
                  <c:v>0.97592592592592586</c:v>
                </c:pt>
                <c:pt idx="2">
                  <c:v>0.96203703703703702</c:v>
                </c:pt>
                <c:pt idx="3">
                  <c:v>0.95585185185185184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4-4C6E-8CB5-7862E0D27D4D}"/>
            </c:ext>
          </c:extLst>
        </c:ser>
        <c:ser>
          <c:idx val="1"/>
          <c:order val="1"/>
          <c:tx>
            <c:strRef>
              <c:f>NEGOCIOS!$B$4</c:f>
              <c:strCache>
                <c:ptCount val="1"/>
                <c:pt idx="0">
                  <c:v>MAYO</c:v>
                </c:pt>
              </c:strCache>
            </c:strRef>
          </c:tx>
          <c:spPr>
            <a:solidFill>
              <a:srgbClr val="C6106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NEGOCIOS!$C$2:$F$2</c:f>
              <c:strCache>
                <c:ptCount val="4"/>
                <c:pt idx="0">
                  <c:v>GEN TRUST INDEX</c:v>
                </c:pt>
                <c:pt idx="1">
                  <c:v>MISTICA</c:v>
                </c:pt>
                <c:pt idx="2">
                  <c:v>SERVIAZGO</c:v>
                </c:pt>
                <c:pt idx="3">
                  <c:v>GESTION CLIMA</c:v>
                </c:pt>
              </c:strCache>
            </c:strRef>
          </c:cat>
          <c:val>
            <c:numRef>
              <c:f>NEGOCIOS!$C$4:$F$4</c:f>
              <c:numCache>
                <c:formatCode>0%</c:formatCode>
                <c:ptCount val="4"/>
                <c:pt idx="0">
                  <c:v>0.97361269841269849</c:v>
                </c:pt>
                <c:pt idx="1">
                  <c:v>0.98333333333333339</c:v>
                </c:pt>
                <c:pt idx="2">
                  <c:v>0.96833333333333338</c:v>
                </c:pt>
                <c:pt idx="3">
                  <c:v>0.95519999999999994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34-4C6E-8CB5-7862E0D27D4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89195344"/>
        <c:axId val="1089180464"/>
      </c:barChart>
      <c:catAx>
        <c:axId val="108919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89180464"/>
        <c:crosses val="autoZero"/>
        <c:auto val="1"/>
        <c:lblAlgn val="ctr"/>
        <c:lblOffset val="100"/>
        <c:noMultiLvlLbl val="0"/>
      </c:catAx>
      <c:valAx>
        <c:axId val="108918046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08919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NEGOCIOS!$G$3:$G$4</c:f>
              <c:numCache>
                <c:formatCode>0%</c:formatCode>
                <c:ptCount val="2"/>
                <c:pt idx="0">
                  <c:v>0.96537257495590822</c:v>
                </c:pt>
                <c:pt idx="1">
                  <c:v>0.9701198412698413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54-47D0-B276-FDC4E5A1E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0000080"/>
        <c:axId val="1089970320"/>
      </c:lineChart>
      <c:catAx>
        <c:axId val="1090000080"/>
        <c:scaling>
          <c:orientation val="minMax"/>
        </c:scaling>
        <c:delete val="1"/>
        <c:axPos val="b"/>
        <c:majorTickMark val="none"/>
        <c:minorTickMark val="none"/>
        <c:tickLblPos val="nextTo"/>
        <c:crossAx val="1089970320"/>
        <c:crosses val="autoZero"/>
        <c:auto val="1"/>
        <c:lblAlgn val="ctr"/>
        <c:lblOffset val="100"/>
        <c:noMultiLvlLbl val="0"/>
      </c:catAx>
      <c:valAx>
        <c:axId val="108997032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0900000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NEGOCIOS!$D$24</c:f>
              <c:strCache>
                <c:ptCount val="1"/>
                <c:pt idx="0">
                  <c:v>% CAP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NEGOCIOS!$C$25:$C$28</c:f>
              <c:strCache>
                <c:ptCount val="4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</c:strCache>
            </c:strRef>
          </c:cat>
          <c:val>
            <c:numRef>
              <c:f>NEGOCIOS!$D$25:$D$28</c:f>
              <c:numCache>
                <c:formatCode>0%</c:formatCode>
                <c:ptCount val="4"/>
                <c:pt idx="0">
                  <c:v>0.9</c:v>
                </c:pt>
                <c:pt idx="1">
                  <c:v>0.90196078431372551</c:v>
                </c:pt>
                <c:pt idx="2">
                  <c:v>0.94</c:v>
                </c:pt>
                <c:pt idx="3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F3-4526-A8D1-5287928D0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002608"/>
        <c:axId val="2012003088"/>
      </c:lineChart>
      <c:catAx>
        <c:axId val="201200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12003088"/>
        <c:crosses val="autoZero"/>
        <c:auto val="1"/>
        <c:lblAlgn val="ctr"/>
        <c:lblOffset val="100"/>
        <c:noMultiLvlLbl val="0"/>
      </c:catAx>
      <c:valAx>
        <c:axId val="201200308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01200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NEGOCIOS!$E$40</c:f>
              <c:strCache>
                <c:ptCount val="1"/>
                <c:pt idx="0">
                  <c:v>CESES</c:v>
                </c:pt>
              </c:strCache>
            </c:strRef>
          </c:tx>
          <c:spPr>
            <a:solidFill>
              <a:srgbClr val="C6106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NEGOCIOS!$C$41:$C$44</c:f>
              <c:strCache>
                <c:ptCount val="4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</c:strCache>
            </c:strRef>
          </c:cat>
          <c:val>
            <c:numRef>
              <c:f>NEGOCIOS!$E$41:$E$44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F8-4862-A633-BCB0495E7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22362304"/>
        <c:axId val="1569063744"/>
      </c:barChart>
      <c:lineChart>
        <c:grouping val="standard"/>
        <c:varyColors val="0"/>
        <c:ser>
          <c:idx val="0"/>
          <c:order val="0"/>
          <c:tx>
            <c:strRef>
              <c:f>NEGOCIOS!$D$40</c:f>
              <c:strCache>
                <c:ptCount val="1"/>
                <c:pt idx="0">
                  <c:v>% ROTACION</c:v>
                </c:pt>
              </c:strCache>
            </c:strRef>
          </c:tx>
          <c:spPr>
            <a:ln w="28575" cap="rnd">
              <a:solidFill>
                <a:srgbClr val="036C7D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NEGOCIOS!$C$41:$C$44</c:f>
              <c:strCache>
                <c:ptCount val="4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</c:strCache>
            </c:strRef>
          </c:cat>
          <c:val>
            <c:numRef>
              <c:f>NEGOCIOS!$D$41:$D$44</c:f>
              <c:numCache>
                <c:formatCode>0%</c:formatCode>
                <c:ptCount val="4"/>
                <c:pt idx="0">
                  <c:v>4.4400000000000002E-2</c:v>
                </c:pt>
                <c:pt idx="1">
                  <c:v>2.1700000000000001E-2</c:v>
                </c:pt>
                <c:pt idx="2">
                  <c:v>2.1299999999999999E-2</c:v>
                </c:pt>
                <c:pt idx="3">
                  <c:v>2.1299999999999999E-2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F8-4862-A633-BCB0495E7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607824"/>
        <c:axId val="110607344"/>
      </c:lineChart>
      <c:catAx>
        <c:axId val="192236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69063744"/>
        <c:crosses val="autoZero"/>
        <c:auto val="1"/>
        <c:lblAlgn val="ctr"/>
        <c:lblOffset val="100"/>
        <c:noMultiLvlLbl val="0"/>
      </c:catAx>
      <c:valAx>
        <c:axId val="1569063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22362304"/>
        <c:crosses val="autoZero"/>
        <c:crossBetween val="between"/>
      </c:valAx>
      <c:valAx>
        <c:axId val="1106073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0607824"/>
        <c:crosses val="max"/>
        <c:crossBetween val="between"/>
      </c:valAx>
      <c:catAx>
        <c:axId val="110607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607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'PERSONAS &amp; FILOSOFIA'!$B$3</c:f>
              <c:strCache>
                <c:ptCount val="1"/>
                <c:pt idx="0">
                  <c:v>FEBRERO</c:v>
                </c:pt>
              </c:strCache>
            </c:strRef>
          </c:tx>
          <c:spPr>
            <a:solidFill>
              <a:srgbClr val="036C7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'PERSONAS &amp; FILOSOFIA'!$C$2:$F$2</c:f>
              <c:strCache>
                <c:ptCount val="4"/>
                <c:pt idx="0">
                  <c:v>GEN TRUST INDEX</c:v>
                </c:pt>
                <c:pt idx="1">
                  <c:v>MISTICA</c:v>
                </c:pt>
                <c:pt idx="2">
                  <c:v>SERVIAZGO</c:v>
                </c:pt>
                <c:pt idx="3">
                  <c:v>GESTION CLIMA</c:v>
                </c:pt>
              </c:strCache>
            </c:strRef>
          </c:cat>
          <c:val>
            <c:numRef>
              <c:f>'PERSONAS &amp; FILOSOFIA'!$C$3:$F$3</c:f>
              <c:numCache>
                <c:formatCode>0%</c:formatCode>
                <c:ptCount val="4"/>
                <c:pt idx="0">
                  <c:v>0.92026014109347432</c:v>
                </c:pt>
                <c:pt idx="1">
                  <c:v>0.95871913580246915</c:v>
                </c:pt>
                <c:pt idx="2">
                  <c:v>0.90682870370370372</c:v>
                </c:pt>
                <c:pt idx="3">
                  <c:v>0.90648148148148144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01-4000-969E-57FB7A112E9C}"/>
            </c:ext>
          </c:extLst>
        </c:ser>
        <c:ser>
          <c:idx val="1"/>
          <c:order val="1"/>
          <c:tx>
            <c:strRef>
              <c:f>'PERSONAS &amp; FILOSOFIA'!$B$4</c:f>
              <c:strCache>
                <c:ptCount val="1"/>
                <c:pt idx="0">
                  <c:v>MAYO</c:v>
                </c:pt>
              </c:strCache>
            </c:strRef>
          </c:tx>
          <c:spPr>
            <a:solidFill>
              <a:srgbClr val="C6106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'PERSONAS &amp; FILOSOFIA'!$C$2:$F$2</c:f>
              <c:strCache>
                <c:ptCount val="4"/>
                <c:pt idx="0">
                  <c:v>GEN TRUST INDEX</c:v>
                </c:pt>
                <c:pt idx="1">
                  <c:v>MISTICA</c:v>
                </c:pt>
                <c:pt idx="2">
                  <c:v>SERVIAZGO</c:v>
                </c:pt>
                <c:pt idx="3">
                  <c:v>GESTION CLIMA</c:v>
                </c:pt>
              </c:strCache>
            </c:strRef>
          </c:cat>
          <c:val>
            <c:numRef>
              <c:f>'PERSONAS &amp; FILOSOFIA'!$C$4:$F$4</c:f>
              <c:numCache>
                <c:formatCode>0%</c:formatCode>
                <c:ptCount val="4"/>
                <c:pt idx="0">
                  <c:v>0.80024050024050042</c:v>
                </c:pt>
                <c:pt idx="1">
                  <c:v>0.86111111111111116</c:v>
                </c:pt>
                <c:pt idx="2">
                  <c:v>0.75631313131313127</c:v>
                </c:pt>
                <c:pt idx="3">
                  <c:v>0.75595959595959594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01-4000-969E-57FB7A112E9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89195344"/>
        <c:axId val="1089180464"/>
      </c:barChart>
      <c:catAx>
        <c:axId val="108919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89180464"/>
        <c:crosses val="autoZero"/>
        <c:auto val="1"/>
        <c:lblAlgn val="ctr"/>
        <c:lblOffset val="100"/>
        <c:noMultiLvlLbl val="0"/>
      </c:catAx>
      <c:valAx>
        <c:axId val="108918046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08919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'PERSONAS &amp; FILOSOFIA'!$G$3:$G$4</c:f>
              <c:numCache>
                <c:formatCode>0%</c:formatCode>
                <c:ptCount val="2"/>
                <c:pt idx="0">
                  <c:v>0.92307236552028216</c:v>
                </c:pt>
                <c:pt idx="1">
                  <c:v>0.79340608465608464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79-4B67-B2A1-0E59D3407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0000080"/>
        <c:axId val="1089970320"/>
      </c:lineChart>
      <c:catAx>
        <c:axId val="1090000080"/>
        <c:scaling>
          <c:orientation val="minMax"/>
        </c:scaling>
        <c:delete val="1"/>
        <c:axPos val="b"/>
        <c:majorTickMark val="none"/>
        <c:minorTickMark val="none"/>
        <c:tickLblPos val="nextTo"/>
        <c:crossAx val="1089970320"/>
        <c:crosses val="autoZero"/>
        <c:auto val="1"/>
        <c:lblAlgn val="ctr"/>
        <c:lblOffset val="100"/>
        <c:noMultiLvlLbl val="0"/>
      </c:catAx>
      <c:valAx>
        <c:axId val="108997032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0900000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'PERSONAS &amp; FILOSOFIA'!$D$24</c:f>
              <c:strCache>
                <c:ptCount val="1"/>
                <c:pt idx="0">
                  <c:v>% CAP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'PERSONAS &amp; FILOSOFIA'!$C$25:$C$28</c:f>
              <c:strCache>
                <c:ptCount val="4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</c:strCache>
            </c:strRef>
          </c:cat>
          <c:val>
            <c:numRef>
              <c:f>'PERSONAS &amp; FILOSOFIA'!$D$25:$D$28</c:f>
              <c:numCache>
                <c:formatCode>0%</c:formatCode>
                <c:ptCount val="4"/>
                <c:pt idx="0">
                  <c:v>0.87804878048780488</c:v>
                </c:pt>
                <c:pt idx="1">
                  <c:v>0.88</c:v>
                </c:pt>
                <c:pt idx="2">
                  <c:v>0.8984375</c:v>
                </c:pt>
                <c:pt idx="3">
                  <c:v>0.90839694656488545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BD-4BE8-ABDB-B3F9A0C92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002608"/>
        <c:axId val="2012003088"/>
      </c:lineChart>
      <c:catAx>
        <c:axId val="201200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12003088"/>
        <c:crosses val="autoZero"/>
        <c:auto val="1"/>
        <c:lblAlgn val="ctr"/>
        <c:lblOffset val="100"/>
        <c:noMultiLvlLbl val="0"/>
      </c:catAx>
      <c:valAx>
        <c:axId val="201200308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01200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'PERSONAS &amp; FILOSOFIA'!$E$40</c:f>
              <c:strCache>
                <c:ptCount val="1"/>
                <c:pt idx="0">
                  <c:v>CESES</c:v>
                </c:pt>
              </c:strCache>
            </c:strRef>
          </c:tx>
          <c:spPr>
            <a:solidFill>
              <a:srgbClr val="C6106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'PERSONAS &amp; FILOSOFIA'!$C$41:$C$44</c:f>
              <c:strCache>
                <c:ptCount val="4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</c:strCache>
            </c:strRef>
          </c:cat>
          <c:val>
            <c:numRef>
              <c:f>'PERSONAS &amp; FILOSOFIA'!$E$41:$E$44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07-473C-9415-B92C7270E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22362304"/>
        <c:axId val="1569063744"/>
      </c:barChart>
      <c:lineChart>
        <c:grouping val="standard"/>
        <c:varyColors val="0"/>
        <c:ser>
          <c:idx val="0"/>
          <c:order val="0"/>
          <c:tx>
            <c:strRef>
              <c:f>'PERSONAS &amp; FILOSOFIA'!$D$40</c:f>
              <c:strCache>
                <c:ptCount val="1"/>
                <c:pt idx="0">
                  <c:v>% ROTACION</c:v>
                </c:pt>
              </c:strCache>
            </c:strRef>
          </c:tx>
          <c:spPr>
            <a:ln w="28575" cap="rnd">
              <a:solidFill>
                <a:srgbClr val="036C7D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'PERSONAS &amp; FILOSOFIA'!$C$41:$C$44</c:f>
              <c:strCache>
                <c:ptCount val="4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</c:strCache>
            </c:strRef>
          </c:cat>
          <c:val>
            <c:numRef>
              <c:f>'PERSONAS &amp; FILOSOFIA'!$D$41:$D$44</c:f>
              <c:numCache>
                <c:formatCode>0%</c:formatCode>
                <c:ptCount val="4"/>
                <c:pt idx="0">
                  <c:v>2.7799999999999998E-2</c:v>
                </c:pt>
                <c:pt idx="1">
                  <c:v>5.45E-2</c:v>
                </c:pt>
                <c:pt idx="2">
                  <c:v>4.3499999999999997E-2</c:v>
                </c:pt>
                <c:pt idx="3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07-473C-9415-B92C7270E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607824"/>
        <c:axId val="110607344"/>
      </c:lineChart>
      <c:catAx>
        <c:axId val="192236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69063744"/>
        <c:crosses val="autoZero"/>
        <c:auto val="1"/>
        <c:lblAlgn val="ctr"/>
        <c:lblOffset val="100"/>
        <c:noMultiLvlLbl val="0"/>
      </c:catAx>
      <c:valAx>
        <c:axId val="1569063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22362304"/>
        <c:crosses val="autoZero"/>
        <c:crossBetween val="between"/>
      </c:valAx>
      <c:valAx>
        <c:axId val="1106073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0607824"/>
        <c:crosses val="max"/>
        <c:crossBetween val="between"/>
      </c:valAx>
      <c:catAx>
        <c:axId val="110607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607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'PLAN ESTRATEGICO'!$B$3</c:f>
              <c:strCache>
                <c:ptCount val="1"/>
                <c:pt idx="0">
                  <c:v>FEBRERO</c:v>
                </c:pt>
              </c:strCache>
            </c:strRef>
          </c:tx>
          <c:spPr>
            <a:solidFill>
              <a:srgbClr val="036C7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'PLAN ESTRATEGICO'!$C$2:$F$2</c:f>
              <c:strCache>
                <c:ptCount val="4"/>
                <c:pt idx="0">
                  <c:v>GEN TRUST INDEX</c:v>
                </c:pt>
                <c:pt idx="1">
                  <c:v>MISTICA</c:v>
                </c:pt>
                <c:pt idx="2">
                  <c:v>SERVIAZGO</c:v>
                </c:pt>
                <c:pt idx="3">
                  <c:v>GESTION CLIMA</c:v>
                </c:pt>
              </c:strCache>
            </c:strRef>
          </c:cat>
          <c:val>
            <c:numRef>
              <c:f>'PLAN ESTRATEGICO'!$C$3:$F$3</c:f>
              <c:numCache>
                <c:formatCode>0%</c:formatCode>
                <c:ptCount val="4"/>
                <c:pt idx="0">
                  <c:v>0.88603174603174606</c:v>
                </c:pt>
                <c:pt idx="1">
                  <c:v>0.93888888888888899</c:v>
                </c:pt>
                <c:pt idx="2">
                  <c:v>0.91666666666666663</c:v>
                </c:pt>
                <c:pt idx="3">
                  <c:v>0.84000000000000008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ED-467A-9D40-FB2B2E283F0C}"/>
            </c:ext>
          </c:extLst>
        </c:ser>
        <c:ser>
          <c:idx val="1"/>
          <c:order val="1"/>
          <c:tx>
            <c:strRef>
              <c:f>'PLAN ESTRATEGICO'!$B$4</c:f>
              <c:strCache>
                <c:ptCount val="1"/>
                <c:pt idx="0">
                  <c:v>MAYO</c:v>
                </c:pt>
              </c:strCache>
            </c:strRef>
          </c:tx>
          <c:spPr>
            <a:solidFill>
              <a:srgbClr val="C6106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'PLAN ESTRATEGICO'!$C$2:$F$2</c:f>
              <c:strCache>
                <c:ptCount val="4"/>
                <c:pt idx="0">
                  <c:v>GEN TRUST INDEX</c:v>
                </c:pt>
                <c:pt idx="1">
                  <c:v>MISTICA</c:v>
                </c:pt>
                <c:pt idx="2">
                  <c:v>SERVIAZGO</c:v>
                </c:pt>
                <c:pt idx="3">
                  <c:v>GESTION CLIMA</c:v>
                </c:pt>
              </c:strCache>
            </c:strRef>
          </c:cat>
          <c:val>
            <c:numRef>
              <c:f>'PLAN ESTRATEGICO'!$C$4:$F$4</c:f>
              <c:numCache>
                <c:formatCode>0%</c:formatCode>
                <c:ptCount val="4"/>
                <c:pt idx="0">
                  <c:v>0.98</c:v>
                </c:pt>
                <c:pt idx="1">
                  <c:v>1</c:v>
                </c:pt>
                <c:pt idx="2">
                  <c:v>1</c:v>
                </c:pt>
                <c:pt idx="3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ED-467A-9D40-FB2B2E283F0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89195344"/>
        <c:axId val="1089180464"/>
      </c:barChart>
      <c:catAx>
        <c:axId val="108919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89180464"/>
        <c:crosses val="autoZero"/>
        <c:auto val="1"/>
        <c:lblAlgn val="ctr"/>
        <c:lblOffset val="100"/>
        <c:noMultiLvlLbl val="0"/>
      </c:catAx>
      <c:valAx>
        <c:axId val="108918046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08919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'PLAN ESTRATEGICO'!$G$3:$G$4</c:f>
              <c:numCache>
                <c:formatCode>0%</c:formatCode>
                <c:ptCount val="2"/>
                <c:pt idx="0">
                  <c:v>0.89539682539682541</c:v>
                </c:pt>
                <c:pt idx="1">
                  <c:v>0.98249999999999993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0D-45E0-9C74-17588CCC9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0000080"/>
        <c:axId val="1089970320"/>
      </c:lineChart>
      <c:catAx>
        <c:axId val="1090000080"/>
        <c:scaling>
          <c:orientation val="minMax"/>
        </c:scaling>
        <c:delete val="1"/>
        <c:axPos val="b"/>
        <c:majorTickMark val="none"/>
        <c:minorTickMark val="none"/>
        <c:tickLblPos val="nextTo"/>
        <c:crossAx val="1089970320"/>
        <c:crosses val="autoZero"/>
        <c:auto val="1"/>
        <c:lblAlgn val="ctr"/>
        <c:lblOffset val="100"/>
        <c:noMultiLvlLbl val="0"/>
      </c:catAx>
      <c:valAx>
        <c:axId val="108997032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0900000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'OPERACIONES &amp; CANALES'!$D$24</c:f>
              <c:strCache>
                <c:ptCount val="1"/>
                <c:pt idx="0">
                  <c:v>% CAP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'OPERACIONES &amp; CANALES'!$C$25:$C$30</c:f>
              <c:strCache>
                <c:ptCount val="6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'OPERACIONES &amp; CANALES'!$D$25:$D$30</c:f>
              <c:numCache>
                <c:formatCode>0%</c:formatCode>
                <c:ptCount val="6"/>
                <c:pt idx="0">
                  <c:v>0.74117647058823533</c:v>
                </c:pt>
                <c:pt idx="1">
                  <c:v>0.75903614457831325</c:v>
                </c:pt>
                <c:pt idx="2">
                  <c:v>0.79069767441860461</c:v>
                </c:pt>
                <c:pt idx="3">
                  <c:v>0.7931034482758621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4-41FF-9169-6F66D7E7B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002608"/>
        <c:axId val="2012003088"/>
      </c:lineChart>
      <c:catAx>
        <c:axId val="201200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12003088"/>
        <c:crosses val="autoZero"/>
        <c:auto val="1"/>
        <c:lblAlgn val="ctr"/>
        <c:lblOffset val="100"/>
        <c:noMultiLvlLbl val="0"/>
      </c:catAx>
      <c:valAx>
        <c:axId val="201200308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01200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'PLAN ESTRATEGICO'!$D$24</c:f>
              <c:strCache>
                <c:ptCount val="1"/>
                <c:pt idx="0">
                  <c:v>% CAP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'PLAN ESTRATEGICO'!$B$25:$C$28</c:f>
              <c:strCache>
                <c:ptCount val="4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</c:strCache>
            </c:strRef>
          </c:cat>
          <c:val>
            <c:numRef>
              <c:f>'PLAN ESTRATEGICO'!$D$25:$D$28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80-43C2-B56B-CF721CDF0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002608"/>
        <c:axId val="2012003088"/>
      </c:lineChart>
      <c:catAx>
        <c:axId val="201200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12003088"/>
        <c:crosses val="autoZero"/>
        <c:auto val="1"/>
        <c:lblAlgn val="ctr"/>
        <c:lblOffset val="100"/>
        <c:noMultiLvlLbl val="0"/>
      </c:catAx>
      <c:valAx>
        <c:axId val="201200308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01200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'PLAN ESTRATEGICO'!$E$40</c:f>
              <c:strCache>
                <c:ptCount val="1"/>
                <c:pt idx="0">
                  <c:v>CESES</c:v>
                </c:pt>
              </c:strCache>
            </c:strRef>
          </c:tx>
          <c:spPr>
            <a:solidFill>
              <a:srgbClr val="C6106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'PLAN ESTRATEGICO'!$C$41:$C$44</c:f>
              <c:strCache>
                <c:ptCount val="4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</c:strCache>
            </c:strRef>
          </c:cat>
          <c:val>
            <c:numRef>
              <c:f>'PLAN ESTRATEGICO'!$E$41:$E$44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BD-4589-97D4-899679A68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22362304"/>
        <c:axId val="1569063744"/>
      </c:barChart>
      <c:lineChart>
        <c:grouping val="standard"/>
        <c:varyColors val="0"/>
        <c:ser>
          <c:idx val="0"/>
          <c:order val="0"/>
          <c:tx>
            <c:strRef>
              <c:f>'PLAN ESTRATEGICO'!$D$40</c:f>
              <c:strCache>
                <c:ptCount val="1"/>
                <c:pt idx="0">
                  <c:v>% ROTACION</c:v>
                </c:pt>
              </c:strCache>
            </c:strRef>
          </c:tx>
          <c:spPr>
            <a:ln w="28575" cap="rnd">
              <a:solidFill>
                <a:srgbClr val="036C7D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'PLAN ESTRATEGICO'!$C$41:$C$44</c:f>
              <c:strCache>
                <c:ptCount val="4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</c:strCache>
            </c:strRef>
          </c:cat>
          <c:val>
            <c:numRef>
              <c:f>'PLAN ESTRATEGICO'!$D$41:$D$44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BD-4589-97D4-899679A68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607824"/>
        <c:axId val="110607344"/>
      </c:lineChart>
      <c:catAx>
        <c:axId val="192236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69063744"/>
        <c:crosses val="autoZero"/>
        <c:auto val="1"/>
        <c:lblAlgn val="ctr"/>
        <c:lblOffset val="100"/>
        <c:noMultiLvlLbl val="0"/>
      </c:catAx>
      <c:valAx>
        <c:axId val="1569063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22362304"/>
        <c:crosses val="autoZero"/>
        <c:crossBetween val="between"/>
      </c:valAx>
      <c:valAx>
        <c:axId val="1106073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0607824"/>
        <c:crosses val="max"/>
        <c:crossBetween val="between"/>
      </c:valAx>
      <c:catAx>
        <c:axId val="110607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607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 MARKETING IC'!$B$3</c:f>
              <c:strCache>
                <c:ptCount val="1"/>
                <c:pt idx="0">
                  <c:v>FEBRERO</c:v>
                </c:pt>
              </c:strCache>
            </c:strRef>
          </c:tx>
          <c:spPr>
            <a:solidFill>
              <a:srgbClr val="036C7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 MARKETING IC'!$C$2:$F$2</c:f>
              <c:strCache>
                <c:ptCount val="4"/>
                <c:pt idx="0">
                  <c:v>GEN TRUST INDEX</c:v>
                </c:pt>
                <c:pt idx="1">
                  <c:v>MISTICA</c:v>
                </c:pt>
                <c:pt idx="2">
                  <c:v>SERVIAZGO</c:v>
                </c:pt>
                <c:pt idx="3">
                  <c:v>GESTION CLIMA</c:v>
                </c:pt>
              </c:strCache>
            </c:strRef>
          </c:cat>
          <c:val>
            <c:numRef>
              <c:f>'PROD MARKETING IC'!$C$3:$F$3</c:f>
              <c:numCache>
                <c:formatCode>0%</c:formatCode>
                <c:ptCount val="4"/>
                <c:pt idx="0">
                  <c:v>0.8750915750915752</c:v>
                </c:pt>
                <c:pt idx="1">
                  <c:v>0.90954415954415957</c:v>
                </c:pt>
                <c:pt idx="2">
                  <c:v>0.87286324786324787</c:v>
                </c:pt>
                <c:pt idx="3">
                  <c:v>0.86837606837606829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C8-468A-AA4E-6AA9F5CA426A}"/>
            </c:ext>
          </c:extLst>
        </c:ser>
        <c:ser>
          <c:idx val="1"/>
          <c:order val="1"/>
          <c:tx>
            <c:strRef>
              <c:f>'PROD MARKETING IC'!$B$4</c:f>
              <c:strCache>
                <c:ptCount val="1"/>
                <c:pt idx="0">
                  <c:v>MAYO</c:v>
                </c:pt>
              </c:strCache>
            </c:strRef>
          </c:tx>
          <c:spPr>
            <a:solidFill>
              <a:srgbClr val="C6106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 MARKETING IC'!$C$2:$F$2</c:f>
              <c:strCache>
                <c:ptCount val="4"/>
                <c:pt idx="0">
                  <c:v>GEN TRUST INDEX</c:v>
                </c:pt>
                <c:pt idx="1">
                  <c:v>MISTICA</c:v>
                </c:pt>
                <c:pt idx="2">
                  <c:v>SERVIAZGO</c:v>
                </c:pt>
                <c:pt idx="3">
                  <c:v>GESTION CLIMA</c:v>
                </c:pt>
              </c:strCache>
            </c:strRef>
          </c:cat>
          <c:val>
            <c:numRef>
              <c:f>'PROD MARKETING IC'!$C$4:$F$4</c:f>
              <c:numCache>
                <c:formatCode>0%</c:formatCode>
                <c:ptCount val="4"/>
                <c:pt idx="0">
                  <c:v>0.90810389610389619</c:v>
                </c:pt>
                <c:pt idx="1">
                  <c:v>0.94444444444444453</c:v>
                </c:pt>
                <c:pt idx="2">
                  <c:v>0.88787878787878782</c:v>
                </c:pt>
                <c:pt idx="3">
                  <c:v>0.90569696969696989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C8-468A-AA4E-6AA9F5CA426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89195344"/>
        <c:axId val="1089180464"/>
      </c:barChart>
      <c:catAx>
        <c:axId val="108919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89180464"/>
        <c:crosses val="autoZero"/>
        <c:auto val="1"/>
        <c:lblAlgn val="ctr"/>
        <c:lblOffset val="100"/>
        <c:noMultiLvlLbl val="0"/>
      </c:catAx>
      <c:valAx>
        <c:axId val="108918046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08919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'PROD MARKETING IC'!$G$3:$G$4</c:f>
              <c:numCache>
                <c:formatCode>0%</c:formatCode>
                <c:ptCount val="2"/>
                <c:pt idx="0">
                  <c:v>0.88146876271876273</c:v>
                </c:pt>
                <c:pt idx="1">
                  <c:v>0.91153102453102464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74-4AF3-ACE1-425209474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0000080"/>
        <c:axId val="1089970320"/>
      </c:lineChart>
      <c:catAx>
        <c:axId val="1090000080"/>
        <c:scaling>
          <c:orientation val="minMax"/>
        </c:scaling>
        <c:delete val="1"/>
        <c:axPos val="b"/>
        <c:majorTickMark val="none"/>
        <c:minorTickMark val="none"/>
        <c:tickLblPos val="nextTo"/>
        <c:crossAx val="1089970320"/>
        <c:crosses val="autoZero"/>
        <c:auto val="1"/>
        <c:lblAlgn val="ctr"/>
        <c:lblOffset val="100"/>
        <c:noMultiLvlLbl val="0"/>
      </c:catAx>
      <c:valAx>
        <c:axId val="108997032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0900000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'PROD MARKETING IC'!$D$24</c:f>
              <c:strCache>
                <c:ptCount val="1"/>
                <c:pt idx="0">
                  <c:v>% CAP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 MARKETING IC'!$C$25:$C$28</c:f>
              <c:strCache>
                <c:ptCount val="4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</c:strCache>
            </c:strRef>
          </c:cat>
          <c:val>
            <c:numRef>
              <c:f>'PROD MARKETING IC'!$D$25:$D$28</c:f>
              <c:numCache>
                <c:formatCode>0%</c:formatCode>
                <c:ptCount val="4"/>
                <c:pt idx="0">
                  <c:v>0.8125</c:v>
                </c:pt>
                <c:pt idx="1">
                  <c:v>0.80281690140845074</c:v>
                </c:pt>
                <c:pt idx="2">
                  <c:v>0.79166666666666663</c:v>
                </c:pt>
                <c:pt idx="3">
                  <c:v>0.80263157894736847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54-478C-B2D2-4451C5EAC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002608"/>
        <c:axId val="2012003088"/>
      </c:lineChart>
      <c:catAx>
        <c:axId val="201200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12003088"/>
        <c:crosses val="autoZero"/>
        <c:auto val="1"/>
        <c:lblAlgn val="ctr"/>
        <c:lblOffset val="100"/>
        <c:noMultiLvlLbl val="0"/>
      </c:catAx>
      <c:valAx>
        <c:axId val="201200308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01200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'PROD MARKETING IC'!$E$40</c:f>
              <c:strCache>
                <c:ptCount val="1"/>
                <c:pt idx="0">
                  <c:v>CESES</c:v>
                </c:pt>
              </c:strCache>
            </c:strRef>
          </c:tx>
          <c:spPr>
            <a:solidFill>
              <a:srgbClr val="C6106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 MARKETING IC'!$C$41:$C$44</c:f>
              <c:strCache>
                <c:ptCount val="4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</c:strCache>
            </c:strRef>
          </c:cat>
          <c:val>
            <c:numRef>
              <c:f>'PROD MARKETING IC'!$E$41:$E$44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65-44A8-BD98-781B2F1A4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22362304"/>
        <c:axId val="1569063744"/>
      </c:barChart>
      <c:lineChart>
        <c:grouping val="standard"/>
        <c:varyColors val="0"/>
        <c:ser>
          <c:idx val="0"/>
          <c:order val="0"/>
          <c:tx>
            <c:strRef>
              <c:f>'PROD MARKETING IC'!$D$40</c:f>
              <c:strCache>
                <c:ptCount val="1"/>
                <c:pt idx="0">
                  <c:v>% ROTACION</c:v>
                </c:pt>
              </c:strCache>
            </c:strRef>
          </c:tx>
          <c:spPr>
            <a:ln w="28575" cap="rnd">
              <a:solidFill>
                <a:srgbClr val="036C7D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 MARKETING IC'!$C$41:$C$44</c:f>
              <c:strCache>
                <c:ptCount val="4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</c:strCache>
            </c:strRef>
          </c:cat>
          <c:val>
            <c:numRef>
              <c:f>'PROD MARKETING IC'!$D$41:$D$44</c:f>
              <c:numCache>
                <c:formatCode>0%</c:formatCode>
                <c:ptCount val="4"/>
                <c:pt idx="0">
                  <c:v>2.9899999999999999E-2</c:v>
                </c:pt>
                <c:pt idx="1">
                  <c:v>4.2900000000000001E-2</c:v>
                </c:pt>
                <c:pt idx="2">
                  <c:v>0</c:v>
                </c:pt>
                <c:pt idx="3">
                  <c:v>1.3299999999999999E-2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65-44A8-BD98-781B2F1A4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607824"/>
        <c:axId val="110607344"/>
      </c:lineChart>
      <c:catAx>
        <c:axId val="192236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69063744"/>
        <c:crosses val="autoZero"/>
        <c:auto val="1"/>
        <c:lblAlgn val="ctr"/>
        <c:lblOffset val="100"/>
        <c:noMultiLvlLbl val="0"/>
      </c:catAx>
      <c:valAx>
        <c:axId val="1569063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22362304"/>
        <c:crosses val="autoZero"/>
        <c:crossBetween val="between"/>
      </c:valAx>
      <c:valAx>
        <c:axId val="1106073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0607824"/>
        <c:crosses val="max"/>
        <c:crossBetween val="between"/>
      </c:valAx>
      <c:catAx>
        <c:axId val="110607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607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'RIESGO RECUPERACIONES'!$B$3</c:f>
              <c:strCache>
                <c:ptCount val="1"/>
                <c:pt idx="0">
                  <c:v>FEBRERO</c:v>
                </c:pt>
              </c:strCache>
            </c:strRef>
          </c:tx>
          <c:spPr>
            <a:solidFill>
              <a:srgbClr val="036C7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'RIESGO RECUPERACIONES'!$C$2:$F$2</c:f>
              <c:strCache>
                <c:ptCount val="4"/>
                <c:pt idx="0">
                  <c:v>GEN TRUST INDEX</c:v>
                </c:pt>
                <c:pt idx="1">
                  <c:v>MISTICA</c:v>
                </c:pt>
                <c:pt idx="2">
                  <c:v>SERVIAZGO</c:v>
                </c:pt>
                <c:pt idx="3">
                  <c:v>GESTION CLIMA</c:v>
                </c:pt>
              </c:strCache>
            </c:strRef>
          </c:cat>
          <c:val>
            <c:numRef>
              <c:f>'RIESGO RECUPERACIONES'!$C$3:$F$3</c:f>
              <c:numCache>
                <c:formatCode>0%</c:formatCode>
                <c:ptCount val="4"/>
                <c:pt idx="0">
                  <c:v>0.94879689754689756</c:v>
                </c:pt>
                <c:pt idx="1">
                  <c:v>0.9674873737373737</c:v>
                </c:pt>
                <c:pt idx="2">
                  <c:v>0.94507575757575757</c:v>
                </c:pt>
                <c:pt idx="3">
                  <c:v>0.94106060606060604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E3-47B5-87E2-53A256581D7D}"/>
            </c:ext>
          </c:extLst>
        </c:ser>
        <c:ser>
          <c:idx val="1"/>
          <c:order val="1"/>
          <c:tx>
            <c:strRef>
              <c:f>'RIESGO RECUPERACIONES'!$B$4</c:f>
              <c:strCache>
                <c:ptCount val="1"/>
                <c:pt idx="0">
                  <c:v>MAYO</c:v>
                </c:pt>
              </c:strCache>
            </c:strRef>
          </c:tx>
          <c:spPr>
            <a:solidFill>
              <a:srgbClr val="C6106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'RIESGO RECUPERACIONES'!$C$2:$F$2</c:f>
              <c:strCache>
                <c:ptCount val="4"/>
                <c:pt idx="0">
                  <c:v>GEN TRUST INDEX</c:v>
                </c:pt>
                <c:pt idx="1">
                  <c:v>MISTICA</c:v>
                </c:pt>
                <c:pt idx="2">
                  <c:v>SERVIAZGO</c:v>
                </c:pt>
                <c:pt idx="3">
                  <c:v>GESTION CLIMA</c:v>
                </c:pt>
              </c:strCache>
            </c:strRef>
          </c:cat>
          <c:val>
            <c:numRef>
              <c:f>'RIESGO RECUPERACIONES'!$C$4:$F$4</c:f>
              <c:numCache>
                <c:formatCode>0%</c:formatCode>
                <c:ptCount val="4"/>
                <c:pt idx="0">
                  <c:v>0.8865726668918158</c:v>
                </c:pt>
                <c:pt idx="1">
                  <c:v>0.90602836879432636</c:v>
                </c:pt>
                <c:pt idx="2">
                  <c:v>0.8785460992907802</c:v>
                </c:pt>
                <c:pt idx="3">
                  <c:v>0.86524822695035453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E3-47B5-87E2-53A256581D7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89195344"/>
        <c:axId val="1089180464"/>
      </c:barChart>
      <c:catAx>
        <c:axId val="108919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89180464"/>
        <c:crosses val="autoZero"/>
        <c:auto val="1"/>
        <c:lblAlgn val="ctr"/>
        <c:lblOffset val="100"/>
        <c:noMultiLvlLbl val="0"/>
      </c:catAx>
      <c:valAx>
        <c:axId val="108918046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08919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555555555555552E-2"/>
          <c:y val="0.11213047910295616"/>
          <c:w val="0.87777777777777777"/>
          <c:h val="0.775739041794087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'RIESGO RECUPERACIONES'!$G$3:$G$4</c:f>
              <c:numCache>
                <c:formatCode>0%</c:formatCode>
                <c:ptCount val="2"/>
                <c:pt idx="0">
                  <c:v>0.95060515873015861</c:v>
                </c:pt>
                <c:pt idx="1">
                  <c:v>0.8840988404818193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6F-4476-A2CB-77C07CBCA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0000080"/>
        <c:axId val="1089970320"/>
      </c:lineChart>
      <c:catAx>
        <c:axId val="1090000080"/>
        <c:scaling>
          <c:orientation val="minMax"/>
        </c:scaling>
        <c:delete val="1"/>
        <c:axPos val="b"/>
        <c:majorTickMark val="none"/>
        <c:minorTickMark val="none"/>
        <c:tickLblPos val="nextTo"/>
        <c:crossAx val="1089970320"/>
        <c:crosses val="autoZero"/>
        <c:auto val="1"/>
        <c:lblAlgn val="ctr"/>
        <c:lblOffset val="100"/>
        <c:noMultiLvlLbl val="0"/>
      </c:catAx>
      <c:valAx>
        <c:axId val="108997032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0900000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'RIESGO RECUPERACIONES'!$D$24</c:f>
              <c:strCache>
                <c:ptCount val="1"/>
                <c:pt idx="0">
                  <c:v>% CAP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'RIESGO RECUPERACIONES'!$C$25:$C$28</c:f>
              <c:strCache>
                <c:ptCount val="4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</c:strCache>
            </c:strRef>
          </c:cat>
          <c:val>
            <c:numRef>
              <c:f>'RIESGO RECUPERACIONES'!$D$25:$D$28</c:f>
              <c:numCache>
                <c:formatCode>0%</c:formatCode>
                <c:ptCount val="4"/>
                <c:pt idx="0">
                  <c:v>0.96601941747572817</c:v>
                </c:pt>
                <c:pt idx="1">
                  <c:v>0.97115384615384615</c:v>
                </c:pt>
                <c:pt idx="2">
                  <c:v>0.94312796208530802</c:v>
                </c:pt>
                <c:pt idx="3">
                  <c:v>0.94859813084112155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5D-4D05-A665-FF425AB30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002608"/>
        <c:axId val="2012003088"/>
      </c:lineChart>
      <c:catAx>
        <c:axId val="201200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12003088"/>
        <c:crosses val="autoZero"/>
        <c:auto val="1"/>
        <c:lblAlgn val="ctr"/>
        <c:lblOffset val="100"/>
        <c:noMultiLvlLbl val="0"/>
      </c:catAx>
      <c:valAx>
        <c:axId val="201200308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01200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'RIESGO RECUPERACIONES'!$E$40</c:f>
              <c:strCache>
                <c:ptCount val="1"/>
                <c:pt idx="0">
                  <c:v>CESES</c:v>
                </c:pt>
              </c:strCache>
            </c:strRef>
          </c:tx>
          <c:spPr>
            <a:solidFill>
              <a:srgbClr val="C6106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'RIESGO RECUPERACIONES'!$C$41:$C$44</c:f>
              <c:strCache>
                <c:ptCount val="4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</c:strCache>
            </c:strRef>
          </c:cat>
          <c:val>
            <c:numRef>
              <c:f>'RIESGO RECUPERACIONES'!$E$41:$E$44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B7-4D4B-B382-62BF948AA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22362304"/>
        <c:axId val="1569063744"/>
      </c:barChart>
      <c:lineChart>
        <c:grouping val="standard"/>
        <c:varyColors val="0"/>
        <c:ser>
          <c:idx val="0"/>
          <c:order val="0"/>
          <c:tx>
            <c:strRef>
              <c:f>'RIESGO RECUPERACIONES'!$D$40</c:f>
              <c:strCache>
                <c:ptCount val="1"/>
                <c:pt idx="0">
                  <c:v>% ROTACION</c:v>
                </c:pt>
              </c:strCache>
            </c:strRef>
          </c:tx>
          <c:spPr>
            <a:ln w="28575" cap="rnd">
              <a:solidFill>
                <a:srgbClr val="036C7D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'RIESGO RECUPERACIONES'!$C$41:$C$44</c:f>
              <c:strCache>
                <c:ptCount val="4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</c:strCache>
            </c:strRef>
          </c:cat>
          <c:val>
            <c:numRef>
              <c:f>'RIESGO RECUPERACIONES'!$D$41:$D$44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1.4800000000000001E-2</c:v>
                </c:pt>
                <c:pt idx="3">
                  <c:v>9.7000000000000003E-3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B7-4D4B-B382-62BF948AA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607824"/>
        <c:axId val="110607344"/>
      </c:lineChart>
      <c:catAx>
        <c:axId val="192236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69063744"/>
        <c:crosses val="autoZero"/>
        <c:auto val="1"/>
        <c:lblAlgn val="ctr"/>
        <c:lblOffset val="100"/>
        <c:noMultiLvlLbl val="0"/>
      </c:catAx>
      <c:valAx>
        <c:axId val="1569063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22362304"/>
        <c:crosses val="autoZero"/>
        <c:crossBetween val="between"/>
      </c:valAx>
      <c:valAx>
        <c:axId val="1106073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0607824"/>
        <c:crosses val="max"/>
        <c:crossBetween val="between"/>
      </c:valAx>
      <c:catAx>
        <c:axId val="110607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607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442038495188104E-2"/>
          <c:y val="5.0925925925925923E-2"/>
          <c:w val="0.85532414698162729"/>
          <c:h val="0.73577136191309422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'OPERACIONES &amp; CANALES'!$E$40</c:f>
              <c:strCache>
                <c:ptCount val="1"/>
                <c:pt idx="0">
                  <c:v>CESES</c:v>
                </c:pt>
              </c:strCache>
            </c:strRef>
          </c:tx>
          <c:spPr>
            <a:solidFill>
              <a:srgbClr val="C6106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'OPERACIONES &amp; CANALES'!$C$41:$C$46</c:f>
              <c:strCache>
                <c:ptCount val="6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'OPERACIONES &amp; CANALES'!$E$41:$E$46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2B-4798-A451-CFE0BCF01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22362304"/>
        <c:axId val="1569063744"/>
      </c:barChart>
      <c:lineChart>
        <c:grouping val="standard"/>
        <c:varyColors val="0"/>
        <c:ser>
          <c:idx val="0"/>
          <c:order val="0"/>
          <c:tx>
            <c:strRef>
              <c:f>'OPERACIONES &amp; CANALES'!$D$40</c:f>
              <c:strCache>
                <c:ptCount val="1"/>
                <c:pt idx="0">
                  <c:v>% ROTACION</c:v>
                </c:pt>
              </c:strCache>
            </c:strRef>
          </c:tx>
          <c:spPr>
            <a:ln w="28575" cap="rnd">
              <a:solidFill>
                <a:srgbClr val="036C7D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'OPERACIONES &amp; CANALES'!$C$41:$C$46</c:f>
              <c:strCache>
                <c:ptCount val="6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'OPERACIONES &amp; CANALES'!$D$41:$D$46</c:f>
              <c:numCache>
                <c:formatCode>0%</c:formatCode>
                <c:ptCount val="6"/>
                <c:pt idx="0">
                  <c:v>1.1764705882352941E-2</c:v>
                </c:pt>
                <c:pt idx="1">
                  <c:v>2.4096385542168676E-2</c:v>
                </c:pt>
                <c:pt idx="2">
                  <c:v>0</c:v>
                </c:pt>
                <c:pt idx="3">
                  <c:v>0</c:v>
                </c:pt>
                <c:pt idx="4">
                  <c:v>2.5974025974025976E-2</c:v>
                </c:pt>
                <c:pt idx="5">
                  <c:v>1.282051282051282E-2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2B-4798-A451-CFE0BCF01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607824"/>
        <c:axId val="110607344"/>
      </c:lineChart>
      <c:catAx>
        <c:axId val="192236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69063744"/>
        <c:crosses val="autoZero"/>
        <c:auto val="1"/>
        <c:lblAlgn val="ctr"/>
        <c:lblOffset val="100"/>
        <c:noMultiLvlLbl val="0"/>
      </c:catAx>
      <c:valAx>
        <c:axId val="1569063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22362304"/>
        <c:crosses val="autoZero"/>
        <c:crossBetween val="between"/>
      </c:valAx>
      <c:valAx>
        <c:axId val="1106073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0607824"/>
        <c:crosses val="max"/>
        <c:crossBetween val="between"/>
      </c:valAx>
      <c:catAx>
        <c:axId val="110607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607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TI!$B$3</c:f>
              <c:strCache>
                <c:ptCount val="1"/>
                <c:pt idx="0">
                  <c:v>FEBRERO</c:v>
                </c:pt>
              </c:strCache>
            </c:strRef>
          </c:tx>
          <c:spPr>
            <a:solidFill>
              <a:srgbClr val="036C7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TI!$C$2:$F$2</c:f>
              <c:strCache>
                <c:ptCount val="4"/>
                <c:pt idx="0">
                  <c:v>GEN TRUST INDEX</c:v>
                </c:pt>
                <c:pt idx="1">
                  <c:v>MISTICA</c:v>
                </c:pt>
                <c:pt idx="2">
                  <c:v>SERVIAZGO</c:v>
                </c:pt>
                <c:pt idx="3">
                  <c:v>GESTION CLIMA</c:v>
                </c:pt>
              </c:strCache>
            </c:strRef>
          </c:cat>
          <c:val>
            <c:numRef>
              <c:f>TI!$C$3:$F$3</c:f>
              <c:numCache>
                <c:formatCode>0%</c:formatCode>
                <c:ptCount val="4"/>
                <c:pt idx="0">
                  <c:v>0.94686018699717311</c:v>
                </c:pt>
                <c:pt idx="1">
                  <c:v>0.9634703196347032</c:v>
                </c:pt>
                <c:pt idx="2">
                  <c:v>0.94577625570776258</c:v>
                </c:pt>
                <c:pt idx="3">
                  <c:v>0.94228310502283108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8-44DC-AF37-C0DA891ACFC0}"/>
            </c:ext>
          </c:extLst>
        </c:ser>
        <c:ser>
          <c:idx val="1"/>
          <c:order val="1"/>
          <c:tx>
            <c:strRef>
              <c:f>TI!$B$4</c:f>
              <c:strCache>
                <c:ptCount val="1"/>
                <c:pt idx="0">
                  <c:v>MAYO</c:v>
                </c:pt>
              </c:strCache>
            </c:strRef>
          </c:tx>
          <c:spPr>
            <a:solidFill>
              <a:srgbClr val="C6106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TI!$C$2:$F$2</c:f>
              <c:strCache>
                <c:ptCount val="4"/>
                <c:pt idx="0">
                  <c:v>GEN TRUST INDEX</c:v>
                </c:pt>
                <c:pt idx="1">
                  <c:v>MISTICA</c:v>
                </c:pt>
                <c:pt idx="2">
                  <c:v>SERVIAZGO</c:v>
                </c:pt>
                <c:pt idx="3">
                  <c:v>GESTION CLIMA</c:v>
                </c:pt>
              </c:strCache>
            </c:strRef>
          </c:cat>
          <c:val>
            <c:numRef>
              <c:f>TI!$C$4:$F$4</c:f>
              <c:numCache>
                <c:formatCode>0%</c:formatCode>
                <c:ptCount val="4"/>
                <c:pt idx="0">
                  <c:v>0.92949431099873581</c:v>
                </c:pt>
                <c:pt idx="1">
                  <c:v>0.94567354965585049</c:v>
                </c:pt>
                <c:pt idx="2">
                  <c:v>0.92846607669616521</c:v>
                </c:pt>
                <c:pt idx="3">
                  <c:v>0.92566371681415927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28-44DC-AF37-C0DA891ACFC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89195344"/>
        <c:axId val="1089180464"/>
      </c:barChart>
      <c:catAx>
        <c:axId val="108919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89180464"/>
        <c:crosses val="autoZero"/>
        <c:auto val="1"/>
        <c:lblAlgn val="ctr"/>
        <c:lblOffset val="100"/>
        <c:noMultiLvlLbl val="0"/>
      </c:catAx>
      <c:valAx>
        <c:axId val="108918046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08919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TI!$G$3:$G$4</c:f>
              <c:numCache>
                <c:formatCode>0%</c:formatCode>
                <c:ptCount val="2"/>
                <c:pt idx="0">
                  <c:v>0.94959746684061752</c:v>
                </c:pt>
                <c:pt idx="1">
                  <c:v>0.93232441354122764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11-447C-9276-38493850C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0000080"/>
        <c:axId val="1089970320"/>
      </c:lineChart>
      <c:catAx>
        <c:axId val="1090000080"/>
        <c:scaling>
          <c:orientation val="minMax"/>
        </c:scaling>
        <c:delete val="1"/>
        <c:axPos val="b"/>
        <c:majorTickMark val="none"/>
        <c:minorTickMark val="none"/>
        <c:tickLblPos val="nextTo"/>
        <c:crossAx val="1089970320"/>
        <c:crosses val="autoZero"/>
        <c:auto val="1"/>
        <c:lblAlgn val="ctr"/>
        <c:lblOffset val="100"/>
        <c:noMultiLvlLbl val="0"/>
      </c:catAx>
      <c:valAx>
        <c:axId val="108997032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0900000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TI!$D$24</c:f>
              <c:strCache>
                <c:ptCount val="1"/>
                <c:pt idx="0">
                  <c:v>% CAP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TI!$C$25:$C$28</c:f>
              <c:strCache>
                <c:ptCount val="4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</c:strCache>
            </c:strRef>
          </c:cat>
          <c:val>
            <c:numRef>
              <c:f>TI!$D$25:$D$28</c:f>
              <c:numCache>
                <c:formatCode>0%</c:formatCode>
                <c:ptCount val="4"/>
                <c:pt idx="0">
                  <c:v>0.90697674418604646</c:v>
                </c:pt>
                <c:pt idx="1">
                  <c:v>0.91538461538461535</c:v>
                </c:pt>
                <c:pt idx="2">
                  <c:v>0.94656488549618323</c:v>
                </c:pt>
                <c:pt idx="3">
                  <c:v>0.92700729927007297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90-4C8E-99B1-EAF7C379B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002608"/>
        <c:axId val="2012003088"/>
      </c:lineChart>
      <c:catAx>
        <c:axId val="201200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12003088"/>
        <c:crosses val="autoZero"/>
        <c:auto val="1"/>
        <c:lblAlgn val="ctr"/>
        <c:lblOffset val="100"/>
        <c:noMultiLvlLbl val="0"/>
      </c:catAx>
      <c:valAx>
        <c:axId val="201200308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01200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TI!$E$40</c:f>
              <c:strCache>
                <c:ptCount val="1"/>
                <c:pt idx="0">
                  <c:v>CESES</c:v>
                </c:pt>
              </c:strCache>
            </c:strRef>
          </c:tx>
          <c:spPr>
            <a:solidFill>
              <a:srgbClr val="C6106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TI!$C$41:$C$44</c:f>
              <c:strCache>
                <c:ptCount val="4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</c:strCache>
            </c:strRef>
          </c:cat>
          <c:val>
            <c:numRef>
              <c:f>TI!$E$41:$E$44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4B-4C92-805F-04F1E7723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22362304"/>
        <c:axId val="1569063744"/>
      </c:barChart>
      <c:lineChart>
        <c:grouping val="standard"/>
        <c:varyColors val="0"/>
        <c:ser>
          <c:idx val="0"/>
          <c:order val="0"/>
          <c:tx>
            <c:strRef>
              <c:f>TI!$D$40</c:f>
              <c:strCache>
                <c:ptCount val="1"/>
                <c:pt idx="0">
                  <c:v>% ROTACION</c:v>
                </c:pt>
              </c:strCache>
            </c:strRef>
          </c:tx>
          <c:spPr>
            <a:ln w="28575" cap="rnd">
              <a:solidFill>
                <a:srgbClr val="036C7D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TI!$C$41:$C$44</c:f>
              <c:strCache>
                <c:ptCount val="4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</c:strCache>
            </c:strRef>
          </c:cat>
          <c:val>
            <c:numRef>
              <c:f>TI!$D$41:$D$44</c:f>
              <c:numCache>
                <c:formatCode>0%</c:formatCode>
                <c:ptCount val="4"/>
                <c:pt idx="0">
                  <c:v>0</c:v>
                </c:pt>
                <c:pt idx="1">
                  <c:v>7.4999999999999997E-3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4B-4C92-805F-04F1E7723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607824"/>
        <c:axId val="110607344"/>
      </c:lineChart>
      <c:catAx>
        <c:axId val="192236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69063744"/>
        <c:crosses val="autoZero"/>
        <c:auto val="1"/>
        <c:lblAlgn val="ctr"/>
        <c:lblOffset val="100"/>
        <c:noMultiLvlLbl val="0"/>
      </c:catAx>
      <c:valAx>
        <c:axId val="1569063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22362304"/>
        <c:crosses val="autoZero"/>
        <c:crossBetween val="between"/>
      </c:valAx>
      <c:valAx>
        <c:axId val="1106073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0607824"/>
        <c:crosses val="max"/>
        <c:crossBetween val="between"/>
      </c:valAx>
      <c:catAx>
        <c:axId val="110607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607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'ASESORIA LEGAL Y CUMPL'!$G$3:$G$4</c:f>
              <c:numCache>
                <c:formatCode>0%</c:formatCode>
                <c:ptCount val="2"/>
                <c:pt idx="0">
                  <c:v>0.84623387896825397</c:v>
                </c:pt>
                <c:pt idx="1">
                  <c:v>0.97477265211640207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08-49BC-92CC-3C44F0207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0000080"/>
        <c:axId val="1089970320"/>
      </c:lineChart>
      <c:catAx>
        <c:axId val="1090000080"/>
        <c:scaling>
          <c:orientation val="minMax"/>
        </c:scaling>
        <c:delete val="1"/>
        <c:axPos val="b"/>
        <c:majorTickMark val="none"/>
        <c:minorTickMark val="none"/>
        <c:tickLblPos val="nextTo"/>
        <c:crossAx val="1089970320"/>
        <c:crosses val="autoZero"/>
        <c:auto val="1"/>
        <c:lblAlgn val="ctr"/>
        <c:lblOffset val="100"/>
        <c:noMultiLvlLbl val="0"/>
      </c:catAx>
      <c:valAx>
        <c:axId val="108997032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0900000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'ASESORIA LEGAL Y CUMPL'!$B$3</c:f>
              <c:strCache>
                <c:ptCount val="1"/>
                <c:pt idx="0">
                  <c:v>FEBRERO</c:v>
                </c:pt>
              </c:strCache>
            </c:strRef>
          </c:tx>
          <c:spPr>
            <a:solidFill>
              <a:srgbClr val="036C7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'ASESORIA LEGAL Y CUMPL'!$C$2:$F$2</c:f>
              <c:strCache>
                <c:ptCount val="4"/>
                <c:pt idx="0">
                  <c:v>GEN TRUST INDEX</c:v>
                </c:pt>
                <c:pt idx="1">
                  <c:v>MISTICA</c:v>
                </c:pt>
                <c:pt idx="2">
                  <c:v>SERVIAZGO</c:v>
                </c:pt>
                <c:pt idx="3">
                  <c:v>GESTION CLIMA</c:v>
                </c:pt>
              </c:strCache>
            </c:strRef>
          </c:cat>
          <c:val>
            <c:numRef>
              <c:f>'ASESORIA LEGAL Y CUMPL'!$C$3:$F$3</c:f>
              <c:numCache>
                <c:formatCode>0%</c:formatCode>
                <c:ptCount val="4"/>
                <c:pt idx="0">
                  <c:v>0.84066468253968252</c:v>
                </c:pt>
                <c:pt idx="1">
                  <c:v>0.84895833333333337</c:v>
                </c:pt>
                <c:pt idx="2">
                  <c:v>0.86197916666666663</c:v>
                </c:pt>
                <c:pt idx="3">
                  <c:v>0.83333333333333337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9B-4BAB-8FC6-02DC516B93BF}"/>
            </c:ext>
          </c:extLst>
        </c:ser>
        <c:ser>
          <c:idx val="1"/>
          <c:order val="1"/>
          <c:tx>
            <c:strRef>
              <c:f>'ASESORIA LEGAL Y CUMPL'!$B$4</c:f>
              <c:strCache>
                <c:ptCount val="1"/>
                <c:pt idx="0">
                  <c:v>MAYO</c:v>
                </c:pt>
              </c:strCache>
            </c:strRef>
          </c:tx>
          <c:spPr>
            <a:solidFill>
              <a:srgbClr val="C6106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'ASESORIA LEGAL Y CUMPL'!$C$2:$F$2</c:f>
              <c:strCache>
                <c:ptCount val="4"/>
                <c:pt idx="0">
                  <c:v>GEN TRUST INDEX</c:v>
                </c:pt>
                <c:pt idx="1">
                  <c:v>MISTICA</c:v>
                </c:pt>
                <c:pt idx="2">
                  <c:v>SERVIAZGO</c:v>
                </c:pt>
                <c:pt idx="3">
                  <c:v>GESTION CLIMA</c:v>
                </c:pt>
              </c:strCache>
            </c:strRef>
          </c:cat>
          <c:val>
            <c:numRef>
              <c:f>'ASESORIA LEGAL Y CUMPL'!$C$4:$F$4</c:f>
              <c:numCache>
                <c:formatCode>0%</c:formatCode>
                <c:ptCount val="4"/>
                <c:pt idx="0">
                  <c:v>0.96027116402116408</c:v>
                </c:pt>
                <c:pt idx="1">
                  <c:v>0.98263888888888884</c:v>
                </c:pt>
                <c:pt idx="2">
                  <c:v>0.98784722222222221</c:v>
                </c:pt>
                <c:pt idx="3">
                  <c:v>0.96833333333333338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9B-4BAB-8FC6-02DC516B93B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89195344"/>
        <c:axId val="1089180464"/>
      </c:barChart>
      <c:catAx>
        <c:axId val="108919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89180464"/>
        <c:crosses val="autoZero"/>
        <c:auto val="1"/>
        <c:lblAlgn val="ctr"/>
        <c:lblOffset val="100"/>
        <c:noMultiLvlLbl val="0"/>
      </c:catAx>
      <c:valAx>
        <c:axId val="108918046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08919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'ASESORIA LEGAL Y CUMPL'!$D$24</c:f>
              <c:strCache>
                <c:ptCount val="1"/>
                <c:pt idx="0">
                  <c:v>% CAP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'ASESORIA LEGAL Y CUMPL'!$C$25:$C$28</c:f>
              <c:strCache>
                <c:ptCount val="4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</c:strCache>
            </c:strRef>
          </c:cat>
          <c:val>
            <c:numRef>
              <c:f>'ASESORIA LEGAL Y CUMPL'!$D$25:$D$28</c:f>
              <c:numCache>
                <c:formatCode>0%</c:formatCode>
                <c:ptCount val="4"/>
                <c:pt idx="0">
                  <c:v>1</c:v>
                </c:pt>
                <c:pt idx="1">
                  <c:v>0.88</c:v>
                </c:pt>
                <c:pt idx="2">
                  <c:v>0.88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20-4D99-BB96-19ECF0AD6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002608"/>
        <c:axId val="2012003088"/>
      </c:lineChart>
      <c:catAx>
        <c:axId val="201200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12003088"/>
        <c:crosses val="autoZero"/>
        <c:auto val="1"/>
        <c:lblAlgn val="ctr"/>
        <c:lblOffset val="100"/>
        <c:noMultiLvlLbl val="0"/>
      </c:catAx>
      <c:valAx>
        <c:axId val="201200308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01200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'ASESORIA LEGAL Y CUMPL'!$E$40</c:f>
              <c:strCache>
                <c:ptCount val="1"/>
                <c:pt idx="0">
                  <c:v>CESES</c:v>
                </c:pt>
              </c:strCache>
            </c:strRef>
          </c:tx>
          <c:spPr>
            <a:solidFill>
              <a:srgbClr val="C61062"/>
            </a:solidFill>
            <a:ln>
              <a:noFill/>
            </a:ln>
            <a:effectLst/>
          </c:spPr>
          <c:invertIfNegative val="0"/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F97F-457B-B8D6-1C34D0E8E894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F97F-457B-B8D6-1C34D0E8E8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'ASESORIA LEGAL Y CUMPL'!$C$41:$C$44</c:f>
              <c:strCache>
                <c:ptCount val="4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</c:strCache>
            </c:strRef>
          </c:cat>
          <c:val>
            <c:numRef>
              <c:f>'ASESORIA LEGAL Y CUMPL'!$E$41:$E$44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7F-457B-B8D6-1C34D0E8E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22362304"/>
        <c:axId val="1569063744"/>
      </c:barChart>
      <c:lineChart>
        <c:grouping val="standard"/>
        <c:varyColors val="0"/>
        <c:ser>
          <c:idx val="0"/>
          <c:order val="0"/>
          <c:tx>
            <c:strRef>
              <c:f>'ASESORIA LEGAL Y CUMPL'!$D$40</c:f>
              <c:strCache>
                <c:ptCount val="1"/>
                <c:pt idx="0">
                  <c:v>% ROTACION</c:v>
                </c:pt>
              </c:strCache>
            </c:strRef>
          </c:tx>
          <c:spPr>
            <a:ln w="28575" cap="rnd">
              <a:solidFill>
                <a:srgbClr val="036C7D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'ASESORIA LEGAL Y CUMPL'!$C$41:$C$44</c:f>
              <c:strCache>
                <c:ptCount val="4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</c:strCache>
            </c:strRef>
          </c:cat>
          <c:val>
            <c:numRef>
              <c:f>'ASESORIA LEGAL Y CUMPL'!$D$41:$D$44</c:f>
              <c:numCache>
                <c:formatCode>0%</c:formatCode>
                <c:ptCount val="4"/>
                <c:pt idx="0">
                  <c:v>0</c:v>
                </c:pt>
                <c:pt idx="1">
                  <c:v>0.1429</c:v>
                </c:pt>
                <c:pt idx="2">
                  <c:v>0.1429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F-457B-B8D6-1C34D0E8E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607824"/>
        <c:axId val="110607344"/>
      </c:lineChart>
      <c:catAx>
        <c:axId val="192236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69063744"/>
        <c:crosses val="autoZero"/>
        <c:auto val="1"/>
        <c:lblAlgn val="ctr"/>
        <c:lblOffset val="100"/>
        <c:noMultiLvlLbl val="0"/>
      </c:catAx>
      <c:valAx>
        <c:axId val="1569063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22362304"/>
        <c:crosses val="autoZero"/>
        <c:crossBetween val="between"/>
      </c:valAx>
      <c:valAx>
        <c:axId val="1106073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0607824"/>
        <c:crosses val="max"/>
        <c:crossBetween val="between"/>
      </c:valAx>
      <c:catAx>
        <c:axId val="110607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607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'ADMINISTRACION &amp; FINANZAS'!$B$3</c:f>
              <c:strCache>
                <c:ptCount val="1"/>
                <c:pt idx="0">
                  <c:v>FEBRERO</c:v>
                </c:pt>
              </c:strCache>
            </c:strRef>
          </c:tx>
          <c:spPr>
            <a:solidFill>
              <a:srgbClr val="036C7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'ADMINISTRACION &amp; FINANZAS'!$C$2:$F$2</c:f>
              <c:strCache>
                <c:ptCount val="4"/>
                <c:pt idx="0">
                  <c:v>GEN TRUST INDEX</c:v>
                </c:pt>
                <c:pt idx="1">
                  <c:v>MISTICA</c:v>
                </c:pt>
                <c:pt idx="2">
                  <c:v>SERVIAZGO</c:v>
                </c:pt>
                <c:pt idx="3">
                  <c:v>GESTION CLIMA</c:v>
                </c:pt>
              </c:strCache>
            </c:strRef>
          </c:cat>
          <c:val>
            <c:numRef>
              <c:f>'ADMINISTRACION &amp; FINANZAS'!$C$3:$F$3</c:f>
              <c:numCache>
                <c:formatCode>0%</c:formatCode>
                <c:ptCount val="4"/>
                <c:pt idx="0">
                  <c:v>0.97290283790283782</c:v>
                </c:pt>
                <c:pt idx="1">
                  <c:v>0.98106060606060597</c:v>
                </c:pt>
                <c:pt idx="2">
                  <c:v>0.98421717171717182</c:v>
                </c:pt>
                <c:pt idx="3">
                  <c:v>0.97313131313131307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1A-4E9F-AB22-AD14C77B13FB}"/>
            </c:ext>
          </c:extLst>
        </c:ser>
        <c:ser>
          <c:idx val="1"/>
          <c:order val="1"/>
          <c:tx>
            <c:strRef>
              <c:f>'ADMINISTRACION &amp; FINANZAS'!$B$4</c:f>
              <c:strCache>
                <c:ptCount val="1"/>
                <c:pt idx="0">
                  <c:v>MAYO</c:v>
                </c:pt>
              </c:strCache>
            </c:strRef>
          </c:tx>
          <c:spPr>
            <a:solidFill>
              <a:srgbClr val="C6106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'ADMINISTRACION &amp; FINANZAS'!$C$2:$F$2</c:f>
              <c:strCache>
                <c:ptCount val="4"/>
                <c:pt idx="0">
                  <c:v>GEN TRUST INDEX</c:v>
                </c:pt>
                <c:pt idx="1">
                  <c:v>MISTICA</c:v>
                </c:pt>
                <c:pt idx="2">
                  <c:v>SERVIAZGO</c:v>
                </c:pt>
                <c:pt idx="3">
                  <c:v>GESTION CLIMA</c:v>
                </c:pt>
              </c:strCache>
            </c:strRef>
          </c:cat>
          <c:val>
            <c:numRef>
              <c:f>'ADMINISTRACION &amp; FINANZAS'!$C$4:$F$4</c:f>
              <c:numCache>
                <c:formatCode>0%</c:formatCode>
                <c:ptCount val="4"/>
                <c:pt idx="0">
                  <c:v>0.93835714285714289</c:v>
                </c:pt>
                <c:pt idx="1">
                  <c:v>0.95925925925925926</c:v>
                </c:pt>
                <c:pt idx="2">
                  <c:v>0.93402777777777779</c:v>
                </c:pt>
                <c:pt idx="3">
                  <c:v>0.93822222222222218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1A-4E9F-AB22-AD14C77B13F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89195344"/>
        <c:axId val="1089180464"/>
      </c:barChart>
      <c:catAx>
        <c:axId val="108919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89180464"/>
        <c:crosses val="autoZero"/>
        <c:auto val="1"/>
        <c:lblAlgn val="ctr"/>
        <c:lblOffset val="100"/>
        <c:noMultiLvlLbl val="0"/>
      </c:catAx>
      <c:valAx>
        <c:axId val="108918046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08919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4" Type="http://schemas.openxmlformats.org/officeDocument/2006/relationships/chart" Target="../charts/chart3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4" Type="http://schemas.openxmlformats.org/officeDocument/2006/relationships/chart" Target="../charts/chart4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4" Type="http://schemas.openxmlformats.org/officeDocument/2006/relationships/chart" Target="../charts/chart2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4" Type="http://schemas.openxmlformats.org/officeDocument/2006/relationships/chart" Target="../charts/chart3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4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144780</xdr:colOff>
      <xdr:row>9</xdr:row>
      <xdr:rowOff>95250</xdr:rowOff>
    </xdr:from>
    <xdr:to>
      <xdr:col>11</xdr:col>
      <xdr:colOff>655320</xdr:colOff>
      <xdr:row>17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1A0D69-6C82-4B9A-9623-862F3069F8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693420</xdr:colOff>
      <xdr:row>9</xdr:row>
      <xdr:rowOff>1123950</xdr:rowOff>
    </xdr:from>
    <xdr:to>
      <xdr:col>12</xdr:col>
      <xdr:colOff>2165340</xdr:colOff>
      <xdr:row>13</xdr:row>
      <xdr:rowOff>161850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329BBFC-874E-407B-87DC-A20DA5DC7D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198120</xdr:colOff>
      <xdr:row>23</xdr:row>
      <xdr:rowOff>57150</xdr:rowOff>
    </xdr:from>
    <xdr:to>
      <xdr:col>11</xdr:col>
      <xdr:colOff>710520</xdr:colOff>
      <xdr:row>33</xdr:row>
      <xdr:rowOff>159750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B08D38A-2B65-4898-B26A-AC6FEB803C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60960</xdr:colOff>
      <xdr:row>39</xdr:row>
      <xdr:rowOff>72390</xdr:rowOff>
    </xdr:from>
    <xdr:to>
      <xdr:col>11</xdr:col>
      <xdr:colOff>670560</xdr:colOff>
      <xdr:row>50</xdr:row>
      <xdr:rowOff>118110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C92070E-66F6-4405-8E5F-109B613B2F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144780</xdr:colOff>
      <xdr:row>9</xdr:row>
      <xdr:rowOff>95250</xdr:rowOff>
    </xdr:from>
    <xdr:to>
      <xdr:col>11</xdr:col>
      <xdr:colOff>655320</xdr:colOff>
      <xdr:row>17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1A0F35D-F2C4-4269-986F-2CA7762ACE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693420</xdr:colOff>
      <xdr:row>9</xdr:row>
      <xdr:rowOff>1123950</xdr:rowOff>
    </xdr:from>
    <xdr:to>
      <xdr:col>12</xdr:col>
      <xdr:colOff>2165340</xdr:colOff>
      <xdr:row>13</xdr:row>
      <xdr:rowOff>161850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B4700E6-6DE4-40AE-8D4F-D3F37BEAB3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198120</xdr:colOff>
      <xdr:row>23</xdr:row>
      <xdr:rowOff>57150</xdr:rowOff>
    </xdr:from>
    <xdr:to>
      <xdr:col>11</xdr:col>
      <xdr:colOff>710520</xdr:colOff>
      <xdr:row>33</xdr:row>
      <xdr:rowOff>159750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CD9A591-C652-4CBC-AC9B-9F9EB39E2A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60960</xdr:colOff>
      <xdr:row>39</xdr:row>
      <xdr:rowOff>72390</xdr:rowOff>
    </xdr:from>
    <xdr:to>
      <xdr:col>11</xdr:col>
      <xdr:colOff>670560</xdr:colOff>
      <xdr:row>50</xdr:row>
      <xdr:rowOff>118110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1FC5D62-89AF-4EFE-B4B6-90E7EA1F35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144780</xdr:colOff>
      <xdr:row>9</xdr:row>
      <xdr:rowOff>95250</xdr:rowOff>
    </xdr:from>
    <xdr:to>
      <xdr:col>11</xdr:col>
      <xdr:colOff>655320</xdr:colOff>
      <xdr:row>17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7C8885B-1DBF-4D16-B095-D20627CE28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693420</xdr:colOff>
      <xdr:row>9</xdr:row>
      <xdr:rowOff>1123950</xdr:rowOff>
    </xdr:from>
    <xdr:to>
      <xdr:col>12</xdr:col>
      <xdr:colOff>2165340</xdr:colOff>
      <xdr:row>13</xdr:row>
      <xdr:rowOff>161850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EAD61A2-6383-41A3-B20D-04B4765168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198120</xdr:colOff>
      <xdr:row>23</xdr:row>
      <xdr:rowOff>57150</xdr:rowOff>
    </xdr:from>
    <xdr:to>
      <xdr:col>11</xdr:col>
      <xdr:colOff>710520</xdr:colOff>
      <xdr:row>33</xdr:row>
      <xdr:rowOff>159750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1D75D5B-7609-45DA-A75D-33365B9CE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60960</xdr:colOff>
      <xdr:row>39</xdr:row>
      <xdr:rowOff>72390</xdr:rowOff>
    </xdr:from>
    <xdr:to>
      <xdr:col>11</xdr:col>
      <xdr:colOff>670560</xdr:colOff>
      <xdr:row>50</xdr:row>
      <xdr:rowOff>118110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9393BCF-7D36-4846-9E47-C7669258D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693420</xdr:colOff>
      <xdr:row>9</xdr:row>
      <xdr:rowOff>1139190</xdr:rowOff>
    </xdr:from>
    <xdr:to>
      <xdr:col>12</xdr:col>
      <xdr:colOff>2164080</xdr:colOff>
      <xdr:row>13</xdr:row>
      <xdr:rowOff>175260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10C01B9-7B23-5FC2-12D7-F3C58E6D03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144780</xdr:colOff>
      <xdr:row>9</xdr:row>
      <xdr:rowOff>95250</xdr:rowOff>
    </xdr:from>
    <xdr:to>
      <xdr:col>11</xdr:col>
      <xdr:colOff>655320</xdr:colOff>
      <xdr:row>17</xdr:row>
      <xdr:rowOff>175260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8274888-ED17-579D-DE32-54F849376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198120</xdr:colOff>
      <xdr:row>23</xdr:row>
      <xdr:rowOff>57150</xdr:rowOff>
    </xdr:from>
    <xdr:to>
      <xdr:col>11</xdr:col>
      <xdr:colOff>710520</xdr:colOff>
      <xdr:row>33</xdr:row>
      <xdr:rowOff>159750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D449BAA-BF53-144D-9F5B-22EA492CD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1607820</xdr:colOff>
      <xdr:row>23</xdr:row>
      <xdr:rowOff>411480</xdr:rowOff>
    </xdr:from>
    <xdr:to>
      <xdr:col>12</xdr:col>
      <xdr:colOff>1996440</xdr:colOff>
      <xdr:row>23</xdr:row>
      <xdr:rowOff>769620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E2E66896-41AA-B520-515B-EDC39ACEAF31}"/>
            </a:ext>
          </a:extLst>
        </xdr:cNvPr>
        <xdr:cNvSpPr txBox="1"/>
      </xdr:nvSpPr>
      <xdr:spPr>
        <a:xfrm>
          <a:off x="11247120" y="6179820"/>
          <a:ext cx="388620" cy="3581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PE" sz="3200" b="1"/>
            <a:t>%</a:t>
          </a:r>
          <a:endParaRPr lang="es-PE" sz="2000" b="1"/>
        </a:p>
      </xdr:txBody>
    </xdr:sp>
    <xdr:clientData/>
  </xdr:twoCellAnchor>
  <xdr:twoCellAnchor>
    <xdr:from>
      <xdr:col>6</xdr:col>
      <xdr:colOff>60960</xdr:colOff>
      <xdr:row>39</xdr:row>
      <xdr:rowOff>72390</xdr:rowOff>
    </xdr:from>
    <xdr:to>
      <xdr:col>11</xdr:col>
      <xdr:colOff>670560</xdr:colOff>
      <xdr:row>50</xdr:row>
      <xdr:rowOff>118110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B0E82FF-5D18-B8A3-457F-D68D9F7E2A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144780</xdr:colOff>
      <xdr:row>9</xdr:row>
      <xdr:rowOff>95250</xdr:rowOff>
    </xdr:from>
    <xdr:to>
      <xdr:col>11</xdr:col>
      <xdr:colOff>655320</xdr:colOff>
      <xdr:row>17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37D8607-2F9A-4728-96CD-96EA3A490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693420</xdr:colOff>
      <xdr:row>9</xdr:row>
      <xdr:rowOff>1123950</xdr:rowOff>
    </xdr:from>
    <xdr:to>
      <xdr:col>12</xdr:col>
      <xdr:colOff>2165340</xdr:colOff>
      <xdr:row>13</xdr:row>
      <xdr:rowOff>161850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8CF21B0-3ADC-433F-B6F2-609F55598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198120</xdr:colOff>
      <xdr:row>23</xdr:row>
      <xdr:rowOff>57150</xdr:rowOff>
    </xdr:from>
    <xdr:to>
      <xdr:col>11</xdr:col>
      <xdr:colOff>710520</xdr:colOff>
      <xdr:row>33</xdr:row>
      <xdr:rowOff>159750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D69622E-C397-4D45-A448-A2796FB2FB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60960</xdr:colOff>
      <xdr:row>39</xdr:row>
      <xdr:rowOff>72390</xdr:rowOff>
    </xdr:from>
    <xdr:to>
      <xdr:col>11</xdr:col>
      <xdr:colOff>670560</xdr:colOff>
      <xdr:row>50</xdr:row>
      <xdr:rowOff>118110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20D3403-9543-4516-A9B6-EE2D8E970F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144780</xdr:colOff>
      <xdr:row>9</xdr:row>
      <xdr:rowOff>95250</xdr:rowOff>
    </xdr:from>
    <xdr:to>
      <xdr:col>11</xdr:col>
      <xdr:colOff>655320</xdr:colOff>
      <xdr:row>17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162A0E-2064-4167-B0A9-CD15F5CCF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693420</xdr:colOff>
      <xdr:row>9</xdr:row>
      <xdr:rowOff>1123950</xdr:rowOff>
    </xdr:from>
    <xdr:to>
      <xdr:col>12</xdr:col>
      <xdr:colOff>2165340</xdr:colOff>
      <xdr:row>13</xdr:row>
      <xdr:rowOff>161850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9199401-46A0-4B60-8601-0AA89E2209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198120</xdr:colOff>
      <xdr:row>23</xdr:row>
      <xdr:rowOff>57150</xdr:rowOff>
    </xdr:from>
    <xdr:to>
      <xdr:col>11</xdr:col>
      <xdr:colOff>710520</xdr:colOff>
      <xdr:row>33</xdr:row>
      <xdr:rowOff>159750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05CAF9E-1145-443C-BC4B-A00D5EF004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60960</xdr:colOff>
      <xdr:row>39</xdr:row>
      <xdr:rowOff>72390</xdr:rowOff>
    </xdr:from>
    <xdr:to>
      <xdr:col>11</xdr:col>
      <xdr:colOff>670560</xdr:colOff>
      <xdr:row>50</xdr:row>
      <xdr:rowOff>118110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387AA20-031C-417B-988B-0D212CAD15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144780</xdr:colOff>
      <xdr:row>9</xdr:row>
      <xdr:rowOff>95250</xdr:rowOff>
    </xdr:from>
    <xdr:to>
      <xdr:col>11</xdr:col>
      <xdr:colOff>655320</xdr:colOff>
      <xdr:row>17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A433744-F151-4D36-AD83-2FED5E3020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198120</xdr:colOff>
      <xdr:row>23</xdr:row>
      <xdr:rowOff>57150</xdr:rowOff>
    </xdr:from>
    <xdr:to>
      <xdr:col>11</xdr:col>
      <xdr:colOff>710520</xdr:colOff>
      <xdr:row>33</xdr:row>
      <xdr:rowOff>159750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44D9188-06E8-4DF0-ACBC-0E33318D48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60960</xdr:colOff>
      <xdr:row>39</xdr:row>
      <xdr:rowOff>72390</xdr:rowOff>
    </xdr:from>
    <xdr:to>
      <xdr:col>11</xdr:col>
      <xdr:colOff>670560</xdr:colOff>
      <xdr:row>50</xdr:row>
      <xdr:rowOff>118110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CD2C92C-1BA7-4440-9F5B-D5C6DE0603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144780</xdr:colOff>
      <xdr:row>9</xdr:row>
      <xdr:rowOff>95250</xdr:rowOff>
    </xdr:from>
    <xdr:to>
      <xdr:col>11</xdr:col>
      <xdr:colOff>655320</xdr:colOff>
      <xdr:row>17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F5275E-F5CB-4E3B-BF90-57221E3AA5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693420</xdr:colOff>
      <xdr:row>9</xdr:row>
      <xdr:rowOff>1123950</xdr:rowOff>
    </xdr:from>
    <xdr:to>
      <xdr:col>12</xdr:col>
      <xdr:colOff>2165340</xdr:colOff>
      <xdr:row>13</xdr:row>
      <xdr:rowOff>161850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1E0F7A0-A581-45C6-B7DF-A44004884F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198120</xdr:colOff>
      <xdr:row>23</xdr:row>
      <xdr:rowOff>57150</xdr:rowOff>
    </xdr:from>
    <xdr:to>
      <xdr:col>11</xdr:col>
      <xdr:colOff>710520</xdr:colOff>
      <xdr:row>33</xdr:row>
      <xdr:rowOff>159750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4F450EB-F278-4ABD-B3BA-BD52F3E576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60960</xdr:colOff>
      <xdr:row>39</xdr:row>
      <xdr:rowOff>72390</xdr:rowOff>
    </xdr:from>
    <xdr:to>
      <xdr:col>11</xdr:col>
      <xdr:colOff>670560</xdr:colOff>
      <xdr:row>50</xdr:row>
      <xdr:rowOff>118110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117FB13-0977-498F-8EA0-BA1D93E320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144780</xdr:colOff>
      <xdr:row>9</xdr:row>
      <xdr:rowOff>95250</xdr:rowOff>
    </xdr:from>
    <xdr:to>
      <xdr:col>11</xdr:col>
      <xdr:colOff>655320</xdr:colOff>
      <xdr:row>17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874D485-5671-4419-8513-17CE4999D5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693420</xdr:colOff>
      <xdr:row>9</xdr:row>
      <xdr:rowOff>1123950</xdr:rowOff>
    </xdr:from>
    <xdr:to>
      <xdr:col>12</xdr:col>
      <xdr:colOff>2132940</xdr:colOff>
      <xdr:row>13</xdr:row>
      <xdr:rowOff>161850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38000D6-D60D-4103-9F12-1F878363FF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198120</xdr:colOff>
      <xdr:row>23</xdr:row>
      <xdr:rowOff>57150</xdr:rowOff>
    </xdr:from>
    <xdr:to>
      <xdr:col>11</xdr:col>
      <xdr:colOff>710520</xdr:colOff>
      <xdr:row>33</xdr:row>
      <xdr:rowOff>159750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6B572AA-1EAD-41DD-A24A-771CB2F059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60960</xdr:colOff>
      <xdr:row>39</xdr:row>
      <xdr:rowOff>72390</xdr:rowOff>
    </xdr:from>
    <xdr:to>
      <xdr:col>11</xdr:col>
      <xdr:colOff>670560</xdr:colOff>
      <xdr:row>50</xdr:row>
      <xdr:rowOff>118110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408C879-E337-4FAF-9E13-979E015BEB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144780</xdr:colOff>
      <xdr:row>9</xdr:row>
      <xdr:rowOff>95250</xdr:rowOff>
    </xdr:from>
    <xdr:to>
      <xdr:col>11</xdr:col>
      <xdr:colOff>655320</xdr:colOff>
      <xdr:row>17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ACD9449-D0A3-4A7A-9C5C-FF876FF9CB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693420</xdr:colOff>
      <xdr:row>9</xdr:row>
      <xdr:rowOff>1123950</xdr:rowOff>
    </xdr:from>
    <xdr:to>
      <xdr:col>12</xdr:col>
      <xdr:colOff>2165340</xdr:colOff>
      <xdr:row>13</xdr:row>
      <xdr:rowOff>161850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4FD6713-3A4E-4BCB-8C7A-BCFD0D370A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198120</xdr:colOff>
      <xdr:row>23</xdr:row>
      <xdr:rowOff>57150</xdr:rowOff>
    </xdr:from>
    <xdr:to>
      <xdr:col>11</xdr:col>
      <xdr:colOff>710520</xdr:colOff>
      <xdr:row>33</xdr:row>
      <xdr:rowOff>159750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B55AD66-D537-400B-8847-7E3B339A62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1828800</xdr:colOff>
      <xdr:row>23</xdr:row>
      <xdr:rowOff>464820</xdr:rowOff>
    </xdr:from>
    <xdr:to>
      <xdr:col>12</xdr:col>
      <xdr:colOff>2080260</xdr:colOff>
      <xdr:row>23</xdr:row>
      <xdr:rowOff>746760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21DAEA2B-1220-4C33-B958-D83ED0A07190}"/>
            </a:ext>
          </a:extLst>
        </xdr:cNvPr>
        <xdr:cNvSpPr txBox="1"/>
      </xdr:nvSpPr>
      <xdr:spPr>
        <a:xfrm>
          <a:off x="11468100" y="6233160"/>
          <a:ext cx="251460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PE" sz="1600" b="1"/>
            <a:t>%</a:t>
          </a:r>
          <a:endParaRPr lang="es-PE" sz="1100" b="1"/>
        </a:p>
      </xdr:txBody>
    </xdr:sp>
    <xdr:clientData/>
  </xdr:twoCellAnchor>
  <xdr:twoCellAnchor>
    <xdr:from>
      <xdr:col>6</xdr:col>
      <xdr:colOff>60960</xdr:colOff>
      <xdr:row>39</xdr:row>
      <xdr:rowOff>72390</xdr:rowOff>
    </xdr:from>
    <xdr:to>
      <xdr:col>11</xdr:col>
      <xdr:colOff>670560</xdr:colOff>
      <xdr:row>50</xdr:row>
      <xdr:rowOff>118110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A16E53D-CF73-4C30-A0F1-2A4C444ED7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144780</xdr:colOff>
      <xdr:row>9</xdr:row>
      <xdr:rowOff>95250</xdr:rowOff>
    </xdr:from>
    <xdr:to>
      <xdr:col>11</xdr:col>
      <xdr:colOff>655320</xdr:colOff>
      <xdr:row>17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D8A60B4-D1A3-4F03-A5A7-2723E7862D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693420</xdr:colOff>
      <xdr:row>9</xdr:row>
      <xdr:rowOff>1123950</xdr:rowOff>
    </xdr:from>
    <xdr:to>
      <xdr:col>12</xdr:col>
      <xdr:colOff>2165340</xdr:colOff>
      <xdr:row>13</xdr:row>
      <xdr:rowOff>161850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41FF24E-A7A1-4E6F-80CA-3D05B43E7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198120</xdr:colOff>
      <xdr:row>23</xdr:row>
      <xdr:rowOff>57150</xdr:rowOff>
    </xdr:from>
    <xdr:to>
      <xdr:col>11</xdr:col>
      <xdr:colOff>710520</xdr:colOff>
      <xdr:row>33</xdr:row>
      <xdr:rowOff>159750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DCF0E3E-C333-4DCD-8108-45B4047B3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1828800</xdr:colOff>
      <xdr:row>23</xdr:row>
      <xdr:rowOff>464820</xdr:rowOff>
    </xdr:from>
    <xdr:to>
      <xdr:col>12</xdr:col>
      <xdr:colOff>2080260</xdr:colOff>
      <xdr:row>23</xdr:row>
      <xdr:rowOff>746760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C9D343F-85D7-43CD-A219-3CE3A813B1E4}"/>
            </a:ext>
          </a:extLst>
        </xdr:cNvPr>
        <xdr:cNvSpPr txBox="1"/>
      </xdr:nvSpPr>
      <xdr:spPr>
        <a:xfrm>
          <a:off x="11468100" y="6233160"/>
          <a:ext cx="251460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PE" sz="1600" b="1"/>
            <a:t>%</a:t>
          </a:r>
          <a:endParaRPr lang="es-PE" sz="1100" b="1"/>
        </a:p>
      </xdr:txBody>
    </xdr:sp>
    <xdr:clientData/>
  </xdr:twoCellAnchor>
  <xdr:twoCellAnchor>
    <xdr:from>
      <xdr:col>6</xdr:col>
      <xdr:colOff>60960</xdr:colOff>
      <xdr:row>39</xdr:row>
      <xdr:rowOff>72390</xdr:rowOff>
    </xdr:from>
    <xdr:to>
      <xdr:col>11</xdr:col>
      <xdr:colOff>670560</xdr:colOff>
      <xdr:row>50</xdr:row>
      <xdr:rowOff>118110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EB728B5-54DB-4096-89EF-FAF3D981E2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A47EA-766B-4860-831E-844B2AC11FC3}">
  <sheetPr codeName="Hoja12"/>
  <dimension ref="A1:G133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4" sqref="C14"/>
    </sheetView>
  </sheetViews>
  <sheetFormatPr baseColWidth="10" defaultRowHeight="14.4" x14ac:dyDescent="0.3"/>
  <cols>
    <col min="1" max="1" width="7.21875" bestFit="1" customWidth="1"/>
    <col min="2" max="2" width="25.6640625" bestFit="1" customWidth="1"/>
    <col min="3" max="3" width="63.5546875" bestFit="1" customWidth="1"/>
    <col min="4" max="4" width="20.109375" bestFit="1" customWidth="1"/>
    <col min="5" max="5" width="7.88671875" bestFit="1" customWidth="1"/>
    <col min="6" max="6" width="10.21875" bestFit="1" customWidth="1"/>
    <col min="7" max="7" width="14.109375" bestFit="1" customWidth="1"/>
  </cols>
  <sheetData>
    <row r="1" spans="1:7" x14ac:dyDescent="0.3">
      <c r="A1" t="s">
        <v>0</v>
      </c>
      <c r="B1" t="s">
        <v>15</v>
      </c>
      <c r="C1" t="s">
        <v>16</v>
      </c>
      <c r="D1" t="s">
        <v>64</v>
      </c>
      <c r="E1" t="s">
        <v>65</v>
      </c>
      <c r="F1" t="s">
        <v>66</v>
      </c>
      <c r="G1" t="s">
        <v>67</v>
      </c>
    </row>
    <row r="2" spans="1:7" x14ac:dyDescent="0.3">
      <c r="A2" s="1">
        <v>44958</v>
      </c>
      <c r="B2" t="s">
        <v>17</v>
      </c>
      <c r="C2" t="s">
        <v>62</v>
      </c>
      <c r="D2" s="2">
        <v>0.84066468253968252</v>
      </c>
      <c r="E2" s="2">
        <v>0.84895833333333337</v>
      </c>
      <c r="F2" s="2">
        <v>0.86197916666666663</v>
      </c>
      <c r="G2" s="2">
        <v>0.83333333333333337</v>
      </c>
    </row>
    <row r="3" spans="1:7" x14ac:dyDescent="0.3">
      <c r="A3" s="1">
        <v>44958</v>
      </c>
      <c r="B3" t="s">
        <v>17</v>
      </c>
      <c r="C3" t="s">
        <v>1</v>
      </c>
      <c r="D3" s="2">
        <v>0.7847186147186147</v>
      </c>
      <c r="E3" s="2">
        <v>0.79292929292929293</v>
      </c>
      <c r="F3" s="2">
        <v>0.80681818181818188</v>
      </c>
      <c r="G3" s="2">
        <v>0.77454545454545465</v>
      </c>
    </row>
    <row r="4" spans="1:7" x14ac:dyDescent="0.3">
      <c r="A4" s="1">
        <v>44958</v>
      </c>
      <c r="B4" t="s">
        <v>17</v>
      </c>
      <c r="C4" t="s">
        <v>2</v>
      </c>
      <c r="D4" s="2">
        <v>0.96374603174603168</v>
      </c>
      <c r="E4" s="2">
        <v>0.97222222222222232</v>
      </c>
      <c r="F4" s="2">
        <v>0.98333333333333339</v>
      </c>
      <c r="G4" s="2">
        <v>0.96266666666666667</v>
      </c>
    </row>
    <row r="5" spans="1:7" x14ac:dyDescent="0.3">
      <c r="A5" s="1">
        <v>44958</v>
      </c>
      <c r="B5" t="s">
        <v>18</v>
      </c>
      <c r="C5" t="s">
        <v>18</v>
      </c>
      <c r="D5" s="2">
        <v>0.93878117913832215</v>
      </c>
      <c r="E5" s="2">
        <v>0.96230158730158744</v>
      </c>
      <c r="F5" s="2">
        <v>0.92410714285714279</v>
      </c>
      <c r="G5" s="2">
        <v>0.93904761904761913</v>
      </c>
    </row>
    <row r="6" spans="1:7" x14ac:dyDescent="0.3">
      <c r="A6" s="1">
        <v>44958</v>
      </c>
      <c r="B6" t="s">
        <v>19</v>
      </c>
      <c r="C6" t="s">
        <v>19</v>
      </c>
      <c r="D6" s="2">
        <v>0.97290283790283782</v>
      </c>
      <c r="E6" s="2">
        <v>0.98106060606060597</v>
      </c>
      <c r="F6" s="2">
        <v>0.98421717171717182</v>
      </c>
      <c r="G6" s="2">
        <v>0.97313131313131307</v>
      </c>
    </row>
    <row r="7" spans="1:7" x14ac:dyDescent="0.3">
      <c r="A7" s="1">
        <v>44958</v>
      </c>
      <c r="B7" t="s">
        <v>19</v>
      </c>
      <c r="C7" t="s">
        <v>96</v>
      </c>
      <c r="D7" s="2">
        <v>1</v>
      </c>
      <c r="E7" s="2">
        <v>1</v>
      </c>
      <c r="F7" s="2">
        <v>1</v>
      </c>
      <c r="G7" s="2">
        <v>1</v>
      </c>
    </row>
    <row r="8" spans="1:7" x14ac:dyDescent="0.3">
      <c r="A8" s="1">
        <v>44958</v>
      </c>
      <c r="B8" t="s">
        <v>19</v>
      </c>
      <c r="C8" t="s">
        <v>97</v>
      </c>
      <c r="D8" s="2">
        <v>0.99</v>
      </c>
      <c r="E8" s="2">
        <v>1</v>
      </c>
      <c r="F8" s="2">
        <v>0.984375</v>
      </c>
      <c r="G8" s="2">
        <v>0.98166666666666669</v>
      </c>
    </row>
    <row r="9" spans="1:7" x14ac:dyDescent="0.3">
      <c r="A9" s="1">
        <v>44958</v>
      </c>
      <c r="B9" t="s">
        <v>19</v>
      </c>
      <c r="C9" t="s">
        <v>98</v>
      </c>
      <c r="D9" s="2">
        <v>0.961656746031746</v>
      </c>
      <c r="E9" s="2">
        <v>0.97569444444444431</v>
      </c>
      <c r="F9" s="2">
        <v>0.97916666666666663</v>
      </c>
      <c r="G9" s="2">
        <v>0.96416666666666662</v>
      </c>
    </row>
    <row r="10" spans="1:7" x14ac:dyDescent="0.3">
      <c r="A10" s="1">
        <v>44958</v>
      </c>
      <c r="B10" t="s">
        <v>19</v>
      </c>
      <c r="C10" t="s">
        <v>31</v>
      </c>
      <c r="D10" s="2">
        <v>0.94785714285714273</v>
      </c>
      <c r="E10" s="2">
        <v>0.93888888888888899</v>
      </c>
      <c r="F10" s="2">
        <v>0.95</v>
      </c>
      <c r="G10" s="2">
        <v>0.93866666666666665</v>
      </c>
    </row>
    <row r="11" spans="1:7" x14ac:dyDescent="0.3">
      <c r="A11" s="1">
        <v>44958</v>
      </c>
      <c r="B11" t="s">
        <v>19</v>
      </c>
      <c r="C11" t="s">
        <v>57</v>
      </c>
      <c r="D11" s="2">
        <v>0.97453262786596118</v>
      </c>
      <c r="E11" s="2">
        <v>0.98765432098765427</v>
      </c>
      <c r="F11" s="2">
        <v>0.9907407407407407</v>
      </c>
      <c r="G11" s="2">
        <v>0.96740740740740738</v>
      </c>
    </row>
    <row r="12" spans="1:7" x14ac:dyDescent="0.3">
      <c r="A12" s="1">
        <v>44958</v>
      </c>
      <c r="B12" t="s">
        <v>19</v>
      </c>
      <c r="C12" t="s">
        <v>32</v>
      </c>
      <c r="D12" s="2">
        <v>0.99466666666666659</v>
      </c>
      <c r="E12" s="2">
        <v>1</v>
      </c>
      <c r="F12" s="2">
        <v>1</v>
      </c>
      <c r="G12" s="2">
        <v>1</v>
      </c>
    </row>
    <row r="13" spans="1:7" x14ac:dyDescent="0.3">
      <c r="A13" s="1">
        <v>44958</v>
      </c>
      <c r="B13" t="s">
        <v>19</v>
      </c>
      <c r="C13" t="s">
        <v>33</v>
      </c>
      <c r="D13" s="2">
        <v>0.97112554112554117</v>
      </c>
      <c r="E13" s="2">
        <v>0.98737373737373746</v>
      </c>
      <c r="F13" s="2">
        <v>1</v>
      </c>
      <c r="G13" s="2">
        <v>0.98666666666666669</v>
      </c>
    </row>
    <row r="14" spans="1:7" x14ac:dyDescent="0.3">
      <c r="A14" s="1">
        <v>44958</v>
      </c>
      <c r="B14" t="s">
        <v>20</v>
      </c>
      <c r="C14" t="s">
        <v>20</v>
      </c>
      <c r="D14" s="2">
        <v>0.96767548500881839</v>
      </c>
      <c r="E14" s="2">
        <v>0.97592592592592586</v>
      </c>
      <c r="F14" s="2">
        <v>0.96203703703703702</v>
      </c>
      <c r="G14" s="2">
        <v>0.95585185185185184</v>
      </c>
    </row>
    <row r="15" spans="1:7" x14ac:dyDescent="0.3">
      <c r="A15" s="1">
        <v>44958</v>
      </c>
      <c r="B15" t="s">
        <v>20</v>
      </c>
      <c r="C15" t="s">
        <v>3</v>
      </c>
      <c r="D15" s="2"/>
      <c r="E15" s="2"/>
      <c r="F15" s="2"/>
      <c r="G15" s="2"/>
    </row>
    <row r="16" spans="1:7" x14ac:dyDescent="0.3">
      <c r="A16" s="1">
        <v>44958</v>
      </c>
      <c r="B16" t="s">
        <v>20</v>
      </c>
      <c r="C16" t="s">
        <v>4</v>
      </c>
      <c r="D16" s="2">
        <v>0.88555555555555565</v>
      </c>
      <c r="E16" s="2">
        <v>0.87962962962962965</v>
      </c>
      <c r="F16" s="2">
        <v>0.86111111111111105</v>
      </c>
      <c r="G16" s="2">
        <v>0.89555555555555555</v>
      </c>
    </row>
    <row r="17" spans="1:7" x14ac:dyDescent="0.3">
      <c r="A17" s="1">
        <v>44958</v>
      </c>
      <c r="B17" t="s">
        <v>20</v>
      </c>
      <c r="C17" t="s">
        <v>27</v>
      </c>
      <c r="D17" s="2">
        <v>0.9690793650793651</v>
      </c>
      <c r="E17" s="2">
        <v>0.98333333333333339</v>
      </c>
      <c r="F17" s="2">
        <v>0.95</v>
      </c>
      <c r="G17" s="2">
        <v>0.94133333333333336</v>
      </c>
    </row>
    <row r="18" spans="1:7" x14ac:dyDescent="0.3">
      <c r="A18" s="1">
        <v>44958</v>
      </c>
      <c r="B18" t="s">
        <v>20</v>
      </c>
      <c r="C18" t="s">
        <v>34</v>
      </c>
      <c r="D18" s="2">
        <v>0.99091710758377438</v>
      </c>
      <c r="E18" s="2">
        <v>0.99382716049382713</v>
      </c>
      <c r="F18" s="2">
        <v>0.99305555555555558</v>
      </c>
      <c r="G18" s="2">
        <v>0.98444444444444446</v>
      </c>
    </row>
    <row r="19" spans="1:7" x14ac:dyDescent="0.3">
      <c r="A19" s="1">
        <v>44958</v>
      </c>
      <c r="B19" t="s">
        <v>20</v>
      </c>
      <c r="C19" t="s">
        <v>35</v>
      </c>
      <c r="D19" s="2">
        <v>0.98828571428571421</v>
      </c>
      <c r="E19" s="2">
        <v>1</v>
      </c>
      <c r="F19" s="2">
        <v>1</v>
      </c>
      <c r="G19" s="2">
        <v>0.98666666666666669</v>
      </c>
    </row>
    <row r="20" spans="1:7" x14ac:dyDescent="0.3">
      <c r="A20" s="1">
        <v>44958</v>
      </c>
      <c r="B20" t="s">
        <v>20</v>
      </c>
      <c r="C20" t="s">
        <v>36</v>
      </c>
      <c r="D20" s="2"/>
      <c r="E20" s="2"/>
      <c r="F20" s="2"/>
      <c r="G20" s="2"/>
    </row>
    <row r="21" spans="1:7" x14ac:dyDescent="0.3">
      <c r="A21" s="1">
        <v>44958</v>
      </c>
      <c r="B21" t="s">
        <v>20</v>
      </c>
      <c r="C21" t="s">
        <v>37</v>
      </c>
      <c r="D21" s="2">
        <v>0.95553287981859403</v>
      </c>
      <c r="E21" s="2">
        <v>0.97619047619047616</v>
      </c>
      <c r="F21" s="2">
        <v>0.9464285714285714</v>
      </c>
      <c r="G21" s="2">
        <v>0.92761904761904768</v>
      </c>
    </row>
    <row r="22" spans="1:7" x14ac:dyDescent="0.3">
      <c r="A22" s="1">
        <v>44958</v>
      </c>
      <c r="B22" t="s">
        <v>21</v>
      </c>
      <c r="C22" t="s">
        <v>21</v>
      </c>
      <c r="D22" s="2">
        <v>0.96116279069767452</v>
      </c>
      <c r="E22" s="2">
        <v>0.98385012919896642</v>
      </c>
      <c r="F22" s="2">
        <v>0.96705426356589141</v>
      </c>
      <c r="G22" s="2">
        <v>0.95813953488372106</v>
      </c>
    </row>
    <row r="23" spans="1:7" x14ac:dyDescent="0.3">
      <c r="A23" s="1">
        <v>44958</v>
      </c>
      <c r="B23" t="s">
        <v>21</v>
      </c>
      <c r="C23" t="s">
        <v>38</v>
      </c>
      <c r="D23" s="2">
        <v>1</v>
      </c>
      <c r="E23" s="2">
        <v>0.99444444444444446</v>
      </c>
      <c r="F23" s="2">
        <v>1</v>
      </c>
      <c r="G23" s="2">
        <v>1</v>
      </c>
    </row>
    <row r="24" spans="1:7" x14ac:dyDescent="0.3">
      <c r="A24" s="1">
        <v>44958</v>
      </c>
      <c r="B24" t="s">
        <v>21</v>
      </c>
      <c r="C24" t="s">
        <v>28</v>
      </c>
      <c r="D24" s="2">
        <v>0.9094444444444445</v>
      </c>
      <c r="E24" s="2">
        <v>0.96875</v>
      </c>
      <c r="F24" s="2">
        <v>0.90625</v>
      </c>
      <c r="G24" s="2">
        <v>0.88500000000000001</v>
      </c>
    </row>
    <row r="25" spans="1:7" x14ac:dyDescent="0.3">
      <c r="A25" s="1">
        <v>44958</v>
      </c>
      <c r="B25" t="s">
        <v>21</v>
      </c>
      <c r="C25" t="s">
        <v>39</v>
      </c>
      <c r="D25" s="2">
        <v>0.96528769841269835</v>
      </c>
      <c r="E25" s="2">
        <v>0.97916666666666663</v>
      </c>
      <c r="F25" s="2">
        <v>0.984375</v>
      </c>
      <c r="G25" s="2">
        <v>0.98750000000000004</v>
      </c>
    </row>
    <row r="26" spans="1:7" x14ac:dyDescent="0.3">
      <c r="A26" s="1">
        <v>44958</v>
      </c>
      <c r="B26" t="s">
        <v>21</v>
      </c>
      <c r="C26" t="s">
        <v>40</v>
      </c>
      <c r="D26" s="2">
        <v>0.99722222222222212</v>
      </c>
      <c r="E26" s="2">
        <v>1</v>
      </c>
      <c r="F26" s="2">
        <v>1</v>
      </c>
      <c r="G26" s="2">
        <v>1</v>
      </c>
    </row>
    <row r="27" spans="1:7" x14ac:dyDescent="0.3">
      <c r="A27" s="1">
        <v>44958</v>
      </c>
      <c r="B27" t="s">
        <v>21</v>
      </c>
      <c r="C27" t="s">
        <v>41</v>
      </c>
      <c r="D27" s="2">
        <v>0.95331349206349214</v>
      </c>
      <c r="E27" s="2">
        <v>0.98958333333333337</v>
      </c>
      <c r="F27" s="2">
        <v>0.94791666666666663</v>
      </c>
      <c r="G27" s="2">
        <v>0.91500000000000004</v>
      </c>
    </row>
    <row r="28" spans="1:7" x14ac:dyDescent="0.3">
      <c r="A28" s="1">
        <v>44958</v>
      </c>
      <c r="B28" t="s">
        <v>22</v>
      </c>
      <c r="C28" t="s">
        <v>22</v>
      </c>
      <c r="D28" s="2">
        <v>0.92026014109347432</v>
      </c>
      <c r="E28" s="2">
        <v>0.95871913580246915</v>
      </c>
      <c r="F28" s="2">
        <v>0.90682870370370372</v>
      </c>
      <c r="G28" s="2">
        <v>0.90648148148148144</v>
      </c>
    </row>
    <row r="29" spans="1:7" x14ac:dyDescent="0.3">
      <c r="A29" s="1">
        <v>44958</v>
      </c>
      <c r="B29" t="s">
        <v>22</v>
      </c>
      <c r="C29" t="s">
        <v>58</v>
      </c>
      <c r="D29" s="2">
        <v>0.90529100529100537</v>
      </c>
      <c r="E29" s="2">
        <v>0.95370370370370372</v>
      </c>
      <c r="F29" s="2">
        <v>0.88888888888888895</v>
      </c>
      <c r="G29" s="2">
        <v>0.87333333333333341</v>
      </c>
    </row>
    <row r="30" spans="1:7" x14ac:dyDescent="0.3">
      <c r="A30" s="1">
        <v>44958</v>
      </c>
      <c r="B30" t="s">
        <v>22</v>
      </c>
      <c r="C30" t="s">
        <v>59</v>
      </c>
      <c r="D30" s="2"/>
      <c r="E30" s="2"/>
      <c r="F30" s="2"/>
      <c r="G30" s="2"/>
    </row>
    <row r="31" spans="1:7" x14ac:dyDescent="0.3">
      <c r="A31" s="1">
        <v>44958</v>
      </c>
      <c r="B31" t="s">
        <v>22</v>
      </c>
      <c r="C31" t="s">
        <v>42</v>
      </c>
      <c r="D31" s="2">
        <v>0.93215654077723042</v>
      </c>
      <c r="E31" s="2">
        <v>0.96455938697318011</v>
      </c>
      <c r="F31" s="2">
        <v>0.93103448275862066</v>
      </c>
      <c r="G31" s="2">
        <v>0.9167816091954023</v>
      </c>
    </row>
    <row r="32" spans="1:7" x14ac:dyDescent="0.3">
      <c r="A32" s="1">
        <v>44958</v>
      </c>
      <c r="B32" t="s">
        <v>22</v>
      </c>
      <c r="C32" t="s">
        <v>60</v>
      </c>
      <c r="D32" s="2">
        <v>0.91494708994709006</v>
      </c>
      <c r="E32" s="2">
        <v>0.94444444444444453</v>
      </c>
      <c r="F32" s="2">
        <v>0.89583333333333337</v>
      </c>
      <c r="G32" s="2">
        <v>0.90222222222222226</v>
      </c>
    </row>
    <row r="33" spans="1:7" x14ac:dyDescent="0.3">
      <c r="A33" s="1">
        <v>44958</v>
      </c>
      <c r="B33" t="s">
        <v>22</v>
      </c>
      <c r="C33" t="s">
        <v>43</v>
      </c>
      <c r="D33" s="2">
        <v>0.87962962962962976</v>
      </c>
      <c r="E33" s="2">
        <v>0.96296296296296291</v>
      </c>
      <c r="F33" s="2">
        <v>0.86111111111111105</v>
      </c>
      <c r="G33" s="2">
        <v>0.87111111111111106</v>
      </c>
    </row>
    <row r="34" spans="1:7" x14ac:dyDescent="0.3">
      <c r="A34" s="1">
        <v>44958</v>
      </c>
      <c r="B34" t="s">
        <v>22</v>
      </c>
      <c r="C34" t="s">
        <v>44</v>
      </c>
      <c r="D34" s="2">
        <v>0.91107503607503604</v>
      </c>
      <c r="E34" s="2">
        <v>0.9494949494949495</v>
      </c>
      <c r="F34" s="2">
        <v>0.88257575757575757</v>
      </c>
      <c r="G34" s="2">
        <v>0.9</v>
      </c>
    </row>
    <row r="35" spans="1:7" x14ac:dyDescent="0.3">
      <c r="A35" s="1">
        <v>44958</v>
      </c>
      <c r="B35" t="s">
        <v>23</v>
      </c>
      <c r="C35" t="s">
        <v>23</v>
      </c>
      <c r="D35" s="2">
        <v>0.8750915750915752</v>
      </c>
      <c r="E35" s="2">
        <v>0.90954415954415957</v>
      </c>
      <c r="F35" s="2">
        <v>0.87286324786324787</v>
      </c>
      <c r="G35" s="2">
        <v>0.86837606837606829</v>
      </c>
    </row>
    <row r="36" spans="1:7" x14ac:dyDescent="0.3">
      <c r="A36" s="1">
        <v>44958</v>
      </c>
      <c r="B36" t="s">
        <v>23</v>
      </c>
      <c r="C36" t="s">
        <v>61</v>
      </c>
      <c r="D36" s="2">
        <v>0.86773242630385494</v>
      </c>
      <c r="E36" s="2">
        <v>0.90079365079365081</v>
      </c>
      <c r="F36" s="2">
        <v>0.86011904761904767</v>
      </c>
      <c r="G36" s="2">
        <v>0.84571428571428575</v>
      </c>
    </row>
    <row r="37" spans="1:7" x14ac:dyDescent="0.3">
      <c r="A37" s="1">
        <v>44958</v>
      </c>
      <c r="B37" t="s">
        <v>23</v>
      </c>
      <c r="C37" t="s">
        <v>45</v>
      </c>
      <c r="D37" s="2"/>
      <c r="E37" s="2"/>
      <c r="F37" s="2"/>
      <c r="G37" s="2"/>
    </row>
    <row r="38" spans="1:7" x14ac:dyDescent="0.3">
      <c r="A38" s="1">
        <v>44958</v>
      </c>
      <c r="B38" t="s">
        <v>23</v>
      </c>
      <c r="C38" t="s">
        <v>46</v>
      </c>
      <c r="D38" s="2">
        <v>0.962952380952381</v>
      </c>
      <c r="E38" s="2">
        <v>0.99444444444444446</v>
      </c>
      <c r="F38" s="2">
        <v>0.93333333333333335</v>
      </c>
      <c r="G38" s="2">
        <v>0.94399999999999995</v>
      </c>
    </row>
    <row r="39" spans="1:7" x14ac:dyDescent="0.3">
      <c r="A39" s="1">
        <v>44958</v>
      </c>
      <c r="B39" t="s">
        <v>23</v>
      </c>
      <c r="C39" t="s">
        <v>47</v>
      </c>
      <c r="D39" s="2">
        <v>0.57019047619047614</v>
      </c>
      <c r="E39" s="2">
        <v>0.60555555555555551</v>
      </c>
      <c r="F39" s="2">
        <v>0.53333333333333333</v>
      </c>
      <c r="G39" s="2">
        <v>0.51466666666666661</v>
      </c>
    </row>
    <row r="40" spans="1:7" x14ac:dyDescent="0.3">
      <c r="A40" s="1">
        <v>44958</v>
      </c>
      <c r="B40" t="s">
        <v>23</v>
      </c>
      <c r="C40" t="s">
        <v>48</v>
      </c>
      <c r="D40" s="2"/>
      <c r="E40" s="2"/>
      <c r="F40" s="2"/>
      <c r="G40" s="2"/>
    </row>
    <row r="41" spans="1:7" x14ac:dyDescent="0.3">
      <c r="A41" s="1">
        <v>44958</v>
      </c>
      <c r="B41" t="s">
        <v>23</v>
      </c>
      <c r="C41" t="s">
        <v>5</v>
      </c>
      <c r="D41" s="2">
        <v>0.955374149659864</v>
      </c>
      <c r="E41" s="2">
        <v>1</v>
      </c>
      <c r="F41" s="2">
        <v>1</v>
      </c>
      <c r="G41" s="2">
        <v>0.97904761904761917</v>
      </c>
    </row>
    <row r="42" spans="1:7" x14ac:dyDescent="0.3">
      <c r="A42" s="1">
        <v>44958</v>
      </c>
      <c r="B42" t="s">
        <v>24</v>
      </c>
      <c r="C42" t="s">
        <v>24</v>
      </c>
      <c r="D42" s="2">
        <v>0.94879689754689756</v>
      </c>
      <c r="E42" s="2">
        <v>0.9674873737373737</v>
      </c>
      <c r="F42" s="2">
        <v>0.94507575757575757</v>
      </c>
      <c r="G42" s="2">
        <v>0.94106060606060604</v>
      </c>
    </row>
    <row r="43" spans="1:7" x14ac:dyDescent="0.3">
      <c r="A43" s="1">
        <v>44958</v>
      </c>
      <c r="B43" t="s">
        <v>24</v>
      </c>
      <c r="C43" t="s">
        <v>6</v>
      </c>
      <c r="D43" s="2">
        <v>0.99312169312169307</v>
      </c>
      <c r="E43" s="2">
        <v>1</v>
      </c>
      <c r="F43" s="2">
        <v>1</v>
      </c>
      <c r="G43" s="2">
        <v>0.9933333333333334</v>
      </c>
    </row>
    <row r="44" spans="1:7" x14ac:dyDescent="0.3">
      <c r="A44" s="1">
        <v>44958</v>
      </c>
      <c r="B44" t="s">
        <v>24</v>
      </c>
      <c r="C44" t="s">
        <v>7</v>
      </c>
      <c r="D44" s="2">
        <v>0.99119047619047618</v>
      </c>
      <c r="E44" s="2">
        <v>1</v>
      </c>
      <c r="F44" s="2">
        <v>1</v>
      </c>
      <c r="G44" s="2">
        <v>1</v>
      </c>
    </row>
    <row r="45" spans="1:7" x14ac:dyDescent="0.3">
      <c r="A45" s="1">
        <v>44958</v>
      </c>
      <c r="B45" t="s">
        <v>24</v>
      </c>
      <c r="C45" t="s">
        <v>29</v>
      </c>
      <c r="D45" s="2">
        <v>0.89394557823129261</v>
      </c>
      <c r="E45" s="2">
        <v>0.93253968253968267</v>
      </c>
      <c r="F45" s="2">
        <v>0.8571428571428571</v>
      </c>
      <c r="G45" s="2">
        <v>0.83238095238095244</v>
      </c>
    </row>
    <row r="46" spans="1:7" x14ac:dyDescent="0.3">
      <c r="A46" s="1">
        <v>44958</v>
      </c>
      <c r="B46" t="s">
        <v>24</v>
      </c>
      <c r="C46" t="s">
        <v>49</v>
      </c>
      <c r="D46" s="2">
        <v>0.95235294117647062</v>
      </c>
      <c r="E46" s="2">
        <v>0.97222222222222232</v>
      </c>
      <c r="F46" s="2">
        <v>0.94117647058823528</v>
      </c>
      <c r="G46" s="2">
        <v>0.94156862745098047</v>
      </c>
    </row>
    <row r="47" spans="1:7" x14ac:dyDescent="0.3">
      <c r="A47" s="1">
        <v>44958</v>
      </c>
      <c r="B47" t="s">
        <v>24</v>
      </c>
      <c r="C47" t="s">
        <v>50</v>
      </c>
      <c r="D47" s="2">
        <v>0.91868253968253966</v>
      </c>
      <c r="E47" s="2">
        <v>0.93333333333333346</v>
      </c>
      <c r="F47" s="2">
        <v>0.87083333333333335</v>
      </c>
      <c r="G47" s="2">
        <v>0.89466666666666672</v>
      </c>
    </row>
    <row r="48" spans="1:7" x14ac:dyDescent="0.3">
      <c r="A48" s="1">
        <v>44958</v>
      </c>
      <c r="B48" t="s">
        <v>24</v>
      </c>
      <c r="C48" t="s">
        <v>51</v>
      </c>
      <c r="D48" s="2">
        <v>0.96454648526077091</v>
      </c>
      <c r="E48" s="2">
        <v>0.96825396825396837</v>
      </c>
      <c r="F48" s="2">
        <v>0.98214285714285721</v>
      </c>
      <c r="G48" s="2">
        <v>0.9771428571428572</v>
      </c>
    </row>
    <row r="49" spans="1:7" x14ac:dyDescent="0.3">
      <c r="A49" s="1">
        <v>44958</v>
      </c>
      <c r="B49" t="s">
        <v>24</v>
      </c>
      <c r="C49" t="s">
        <v>52</v>
      </c>
      <c r="D49" s="2">
        <v>0.93274170274170276</v>
      </c>
      <c r="E49" s="2">
        <v>0.96969696969696972</v>
      </c>
      <c r="F49" s="2">
        <v>0.97348484848484851</v>
      </c>
      <c r="G49" s="2">
        <v>0.94424242424242411</v>
      </c>
    </row>
    <row r="50" spans="1:7" x14ac:dyDescent="0.3">
      <c r="A50" s="1">
        <v>44958</v>
      </c>
      <c r="B50" t="s">
        <v>25</v>
      </c>
      <c r="C50" t="s">
        <v>63</v>
      </c>
      <c r="D50" s="2">
        <v>0.94686018699717311</v>
      </c>
      <c r="E50" s="2">
        <v>0.9634703196347032</v>
      </c>
      <c r="F50" s="2">
        <v>0.94577625570776258</v>
      </c>
      <c r="G50" s="2">
        <v>0.94228310502283108</v>
      </c>
    </row>
    <row r="51" spans="1:7" x14ac:dyDescent="0.3">
      <c r="A51" s="1">
        <v>44958</v>
      </c>
      <c r="B51" t="s">
        <v>25</v>
      </c>
      <c r="C51" t="s">
        <v>8</v>
      </c>
      <c r="D51" s="2">
        <v>0.97761904761904772</v>
      </c>
      <c r="E51" s="2">
        <v>0.98888888888888893</v>
      </c>
      <c r="F51" s="2">
        <v>0.98333333333333339</v>
      </c>
      <c r="G51" s="2">
        <v>0.98666666666666669</v>
      </c>
    </row>
    <row r="52" spans="1:7" x14ac:dyDescent="0.3">
      <c r="A52" s="1">
        <v>44958</v>
      </c>
      <c r="B52" t="s">
        <v>25</v>
      </c>
      <c r="C52" t="s">
        <v>9</v>
      </c>
      <c r="D52" s="2">
        <v>0.94441269841269848</v>
      </c>
      <c r="E52" s="2">
        <v>0.94444444444444453</v>
      </c>
      <c r="F52" s="2">
        <v>1</v>
      </c>
      <c r="G52" s="2">
        <v>0.94666666666666666</v>
      </c>
    </row>
    <row r="53" spans="1:7" x14ac:dyDescent="0.3">
      <c r="A53" s="1">
        <v>44958</v>
      </c>
      <c r="B53" t="s">
        <v>25</v>
      </c>
      <c r="C53" t="s">
        <v>10</v>
      </c>
      <c r="D53" s="2">
        <v>0.95646464646464646</v>
      </c>
      <c r="E53" s="2">
        <v>0.99494949494949492</v>
      </c>
      <c r="F53" s="2">
        <v>0.96212121212121215</v>
      </c>
      <c r="G53" s="2">
        <v>0.9684848484848485</v>
      </c>
    </row>
    <row r="54" spans="1:7" x14ac:dyDescent="0.3">
      <c r="A54" s="1">
        <v>44958</v>
      </c>
      <c r="B54" t="s">
        <v>25</v>
      </c>
      <c r="C54" t="s">
        <v>11</v>
      </c>
      <c r="D54" s="2">
        <v>0.982010582010582</v>
      </c>
      <c r="E54" s="2">
        <v>0.98611111111111105</v>
      </c>
      <c r="F54" s="2">
        <v>0.97222222222222221</v>
      </c>
      <c r="G54" s="2">
        <v>0.97444444444444434</v>
      </c>
    </row>
    <row r="55" spans="1:7" x14ac:dyDescent="0.3">
      <c r="A55" s="1">
        <v>44958</v>
      </c>
      <c r="B55" t="s">
        <v>25</v>
      </c>
      <c r="C55" t="s">
        <v>30</v>
      </c>
      <c r="D55" s="2">
        <v>0.99722222222222212</v>
      </c>
      <c r="E55" s="2">
        <v>0.99537037037037035</v>
      </c>
      <c r="F55" s="2">
        <v>1</v>
      </c>
      <c r="G55" s="2">
        <v>1</v>
      </c>
    </row>
    <row r="56" spans="1:7" x14ac:dyDescent="0.3">
      <c r="A56" s="1">
        <v>44958</v>
      </c>
      <c r="B56" t="s">
        <v>25</v>
      </c>
      <c r="C56" t="s">
        <v>53</v>
      </c>
      <c r="D56" s="2"/>
      <c r="E56" s="2"/>
      <c r="F56" s="2"/>
      <c r="G56" s="2"/>
    </row>
    <row r="57" spans="1:7" x14ac:dyDescent="0.3">
      <c r="A57" s="1">
        <v>44958</v>
      </c>
      <c r="B57" t="s">
        <v>25</v>
      </c>
      <c r="C57" t="s">
        <v>12</v>
      </c>
      <c r="D57" s="2"/>
      <c r="E57" s="2"/>
      <c r="F57" s="2"/>
      <c r="G57" s="2"/>
    </row>
    <row r="58" spans="1:7" x14ac:dyDescent="0.3">
      <c r="A58" s="1">
        <v>44958</v>
      </c>
      <c r="B58" t="s">
        <v>25</v>
      </c>
      <c r="C58" t="s">
        <v>13</v>
      </c>
      <c r="D58" s="2"/>
      <c r="E58" s="2"/>
      <c r="F58" s="2"/>
      <c r="G58" s="2"/>
    </row>
    <row r="59" spans="1:7" x14ac:dyDescent="0.3">
      <c r="A59" s="1">
        <v>44958</v>
      </c>
      <c r="B59" t="s">
        <v>25</v>
      </c>
      <c r="C59" t="s">
        <v>14</v>
      </c>
      <c r="D59" s="2">
        <v>0.97342857142857153</v>
      </c>
      <c r="E59" s="2">
        <v>0.97222222222222232</v>
      </c>
      <c r="F59" s="2">
        <v>0.97499999999999998</v>
      </c>
      <c r="G59" s="2">
        <v>0.95199999999999996</v>
      </c>
    </row>
    <row r="60" spans="1:7" x14ac:dyDescent="0.3">
      <c r="A60" s="1">
        <v>44958</v>
      </c>
      <c r="B60" t="s">
        <v>25</v>
      </c>
      <c r="C60" t="s">
        <v>54</v>
      </c>
      <c r="D60" s="2">
        <v>0.92335097001763666</v>
      </c>
      <c r="E60" s="2">
        <v>0.94444444444444453</v>
      </c>
      <c r="F60" s="2">
        <v>0.89814814814814814</v>
      </c>
      <c r="G60" s="2">
        <v>0.88888888888888895</v>
      </c>
    </row>
    <row r="61" spans="1:7" x14ac:dyDescent="0.3">
      <c r="A61" s="1">
        <v>44958</v>
      </c>
      <c r="B61" t="s">
        <v>25</v>
      </c>
      <c r="C61" t="s">
        <v>55</v>
      </c>
      <c r="D61" s="2">
        <v>0.8036309523809525</v>
      </c>
      <c r="E61" s="2">
        <v>0.83680555555555547</v>
      </c>
      <c r="F61" s="2">
        <v>0.79166666666666663</v>
      </c>
      <c r="G61" s="2">
        <v>0.76999999999999991</v>
      </c>
    </row>
    <row r="62" spans="1:7" x14ac:dyDescent="0.3">
      <c r="A62" s="1">
        <v>44958</v>
      </c>
      <c r="B62" t="s">
        <v>25</v>
      </c>
      <c r="C62" t="s">
        <v>56</v>
      </c>
      <c r="D62" s="2"/>
      <c r="E62" s="2"/>
      <c r="F62" s="2"/>
      <c r="G62" s="2"/>
    </row>
    <row r="63" spans="1:7" x14ac:dyDescent="0.3">
      <c r="A63" s="1">
        <v>44958</v>
      </c>
      <c r="B63" t="s">
        <v>26</v>
      </c>
      <c r="C63" t="s">
        <v>26</v>
      </c>
      <c r="D63" s="2">
        <v>0.88603174603174606</v>
      </c>
      <c r="E63" s="2">
        <v>0.93888888888888899</v>
      </c>
      <c r="F63" s="2">
        <v>0.91666666666666663</v>
      </c>
      <c r="G63" s="2">
        <v>0.84000000000000008</v>
      </c>
    </row>
    <row r="64" spans="1:7" x14ac:dyDescent="0.3">
      <c r="A64" s="1">
        <v>45047</v>
      </c>
      <c r="B64" t="s">
        <v>17</v>
      </c>
      <c r="C64" t="s">
        <v>62</v>
      </c>
      <c r="D64" s="2">
        <v>0.96027116402116408</v>
      </c>
      <c r="E64" s="2">
        <v>0.98263888888888884</v>
      </c>
      <c r="F64" s="2">
        <v>0.98784722222222221</v>
      </c>
      <c r="G64" s="2">
        <v>0.96833333333333338</v>
      </c>
    </row>
    <row r="65" spans="1:7" x14ac:dyDescent="0.3">
      <c r="A65" s="1">
        <v>45047</v>
      </c>
      <c r="B65" t="s">
        <v>17</v>
      </c>
      <c r="C65" t="s">
        <v>1</v>
      </c>
      <c r="D65" s="2">
        <v>0.96345238095238095</v>
      </c>
      <c r="E65" s="2">
        <v>0.98090277777777768</v>
      </c>
      <c r="F65" s="2">
        <v>0.98697916666666663</v>
      </c>
      <c r="G65" s="2">
        <v>0.97499999999999998</v>
      </c>
    </row>
    <row r="66" spans="1:7" x14ac:dyDescent="0.3">
      <c r="A66" s="1">
        <v>45047</v>
      </c>
      <c r="B66" t="s">
        <v>17</v>
      </c>
      <c r="C66" t="s">
        <v>87</v>
      </c>
      <c r="D66" s="2">
        <v>0.9326984126984128</v>
      </c>
      <c r="E66" s="2">
        <v>1</v>
      </c>
      <c r="F66" s="2">
        <v>1</v>
      </c>
      <c r="G66" s="2">
        <v>0.96</v>
      </c>
    </row>
    <row r="67" spans="1:7" x14ac:dyDescent="0.3">
      <c r="A67" s="1">
        <v>45047</v>
      </c>
      <c r="B67" t="s">
        <v>17</v>
      </c>
      <c r="C67" t="s">
        <v>2</v>
      </c>
      <c r="D67" s="2">
        <v>0.95693877551020423</v>
      </c>
      <c r="E67" s="2">
        <v>0.98412698412698418</v>
      </c>
      <c r="F67" s="2">
        <v>0.98809523809523814</v>
      </c>
      <c r="G67" s="2">
        <v>0.95428571428571429</v>
      </c>
    </row>
    <row r="68" spans="1:7" x14ac:dyDescent="0.3">
      <c r="A68" s="1">
        <v>45047</v>
      </c>
      <c r="B68" t="s">
        <v>18</v>
      </c>
      <c r="C68" t="s">
        <v>95</v>
      </c>
      <c r="D68" s="2">
        <v>0.97904761904761917</v>
      </c>
      <c r="E68" s="2">
        <v>0.98015873015873023</v>
      </c>
      <c r="F68" s="2">
        <v>0.98214285714285721</v>
      </c>
      <c r="G68" s="2">
        <v>1</v>
      </c>
    </row>
    <row r="69" spans="1:7" x14ac:dyDescent="0.3">
      <c r="A69" s="1">
        <v>45047</v>
      </c>
      <c r="B69" t="s">
        <v>18</v>
      </c>
      <c r="C69" t="s">
        <v>18</v>
      </c>
      <c r="D69" s="2">
        <v>0.97904761904761917</v>
      </c>
      <c r="E69" s="2">
        <v>0.98015873015873023</v>
      </c>
      <c r="F69" s="2">
        <v>0.98214285714285721</v>
      </c>
      <c r="G69" s="2">
        <v>1</v>
      </c>
    </row>
    <row r="70" spans="1:7" x14ac:dyDescent="0.3">
      <c r="A70" s="1">
        <v>45047</v>
      </c>
      <c r="B70" t="s">
        <v>19</v>
      </c>
      <c r="C70" t="s">
        <v>19</v>
      </c>
      <c r="D70" s="2">
        <v>0.93835714285714289</v>
      </c>
      <c r="E70" s="2">
        <v>0.95925925925925926</v>
      </c>
      <c r="F70" s="2">
        <v>0.93402777777777779</v>
      </c>
      <c r="G70" s="2">
        <v>0.93822222222222218</v>
      </c>
    </row>
    <row r="71" spans="1:7" x14ac:dyDescent="0.3">
      <c r="A71" s="1">
        <v>45047</v>
      </c>
      <c r="B71" t="s">
        <v>19</v>
      </c>
      <c r="C71" t="s">
        <v>96</v>
      </c>
      <c r="D71" s="2">
        <v>1</v>
      </c>
      <c r="E71" s="2">
        <v>1</v>
      </c>
      <c r="F71" s="2">
        <v>1</v>
      </c>
      <c r="G71" s="2">
        <v>1</v>
      </c>
    </row>
    <row r="72" spans="1:7" x14ac:dyDescent="0.3">
      <c r="A72" s="1">
        <v>45047</v>
      </c>
      <c r="B72" t="s">
        <v>19</v>
      </c>
      <c r="C72" t="s">
        <v>97</v>
      </c>
      <c r="D72" s="2">
        <v>0.99090909090909096</v>
      </c>
      <c r="E72" s="2">
        <v>1</v>
      </c>
      <c r="F72" s="2">
        <v>1</v>
      </c>
      <c r="G72" s="2">
        <v>0.99030303030303024</v>
      </c>
    </row>
    <row r="73" spans="1:7" x14ac:dyDescent="0.3">
      <c r="A73" s="1">
        <v>45047</v>
      </c>
      <c r="B73" t="s">
        <v>19</v>
      </c>
      <c r="C73" t="s">
        <v>98</v>
      </c>
      <c r="D73" s="2">
        <v>0.95336219336219341</v>
      </c>
      <c r="E73" s="2">
        <v>0.98232323232323238</v>
      </c>
      <c r="F73" s="2">
        <v>0.95833333333333337</v>
      </c>
      <c r="G73" s="2">
        <v>0.97212121212121205</v>
      </c>
    </row>
    <row r="74" spans="1:7" x14ac:dyDescent="0.3">
      <c r="A74" s="1">
        <v>45047</v>
      </c>
      <c r="B74" t="s">
        <v>19</v>
      </c>
      <c r="C74" t="s">
        <v>31</v>
      </c>
      <c r="D74" s="2">
        <v>0.80314285714285705</v>
      </c>
      <c r="E74" s="2">
        <v>0.84166666666666667</v>
      </c>
      <c r="F74" s="2">
        <v>0.76249999999999996</v>
      </c>
      <c r="G74" s="2">
        <v>0.76266666666666671</v>
      </c>
    </row>
    <row r="75" spans="1:7" x14ac:dyDescent="0.3">
      <c r="A75" s="1">
        <v>45047</v>
      </c>
      <c r="B75" t="s">
        <v>19</v>
      </c>
      <c r="C75" t="s">
        <v>88</v>
      </c>
      <c r="D75" s="2">
        <v>0.96534391534391539</v>
      </c>
      <c r="E75" s="2">
        <v>1</v>
      </c>
      <c r="F75" s="2">
        <v>1</v>
      </c>
      <c r="G75" s="2">
        <v>0.95111111111111113</v>
      </c>
    </row>
    <row r="76" spans="1:7" x14ac:dyDescent="0.3">
      <c r="A76" s="1">
        <v>45047</v>
      </c>
      <c r="B76" t="s">
        <v>19</v>
      </c>
      <c r="C76" t="s">
        <v>32</v>
      </c>
      <c r="D76" s="2">
        <v>0.9933333333333334</v>
      </c>
      <c r="E76" s="2">
        <v>1</v>
      </c>
      <c r="F76" s="2">
        <v>1</v>
      </c>
      <c r="G76" s="2">
        <v>1</v>
      </c>
    </row>
    <row r="77" spans="1:7" x14ac:dyDescent="0.3">
      <c r="A77" s="1">
        <v>45047</v>
      </c>
      <c r="B77" t="s">
        <v>19</v>
      </c>
      <c r="C77" t="s">
        <v>76</v>
      </c>
      <c r="D77" s="2">
        <v>0.99351851851851847</v>
      </c>
      <c r="E77" s="2">
        <v>1</v>
      </c>
      <c r="F77" s="2">
        <v>1</v>
      </c>
      <c r="G77" s="2">
        <v>0.9933333333333334</v>
      </c>
    </row>
    <row r="78" spans="1:7" x14ac:dyDescent="0.3">
      <c r="A78" s="1">
        <v>45047</v>
      </c>
      <c r="B78" t="s">
        <v>19</v>
      </c>
      <c r="C78" t="s">
        <v>33</v>
      </c>
      <c r="D78" s="2">
        <v>0.9039206349206349</v>
      </c>
      <c r="E78" s="2">
        <v>0.93333333333333346</v>
      </c>
      <c r="F78" s="2">
        <v>0.88749999999999996</v>
      </c>
      <c r="G78" s="2">
        <v>0.92666666666666675</v>
      </c>
    </row>
    <row r="79" spans="1:7" x14ac:dyDescent="0.3">
      <c r="A79" s="1">
        <v>45047</v>
      </c>
      <c r="B79" t="s">
        <v>20</v>
      </c>
      <c r="C79" t="s">
        <v>20</v>
      </c>
      <c r="D79" s="2">
        <v>0.97361269841269849</v>
      </c>
      <c r="E79" s="2">
        <v>0.98333333333333339</v>
      </c>
      <c r="F79" s="2">
        <v>0.96833333333333338</v>
      </c>
      <c r="G79" s="2">
        <v>0.95519999999999994</v>
      </c>
    </row>
    <row r="80" spans="1:7" x14ac:dyDescent="0.3">
      <c r="A80" s="1">
        <v>45047</v>
      </c>
      <c r="B80" t="s">
        <v>20</v>
      </c>
      <c r="C80" t="s">
        <v>3</v>
      </c>
      <c r="D80" s="2">
        <v>1</v>
      </c>
      <c r="E80" s="2">
        <v>1</v>
      </c>
      <c r="F80" s="2">
        <v>1</v>
      </c>
      <c r="G80" s="2">
        <v>1</v>
      </c>
    </row>
    <row r="81" spans="1:7" x14ac:dyDescent="0.3">
      <c r="A81" s="1">
        <v>45047</v>
      </c>
      <c r="B81" t="s">
        <v>20</v>
      </c>
      <c r="C81" t="s">
        <v>4</v>
      </c>
      <c r="D81" s="2">
        <v>0.91371031746031739</v>
      </c>
      <c r="E81" s="2">
        <v>0.95486111111111116</v>
      </c>
      <c r="F81" s="2">
        <v>0.89583333333333337</v>
      </c>
      <c r="G81" s="2">
        <v>0.86499999999999999</v>
      </c>
    </row>
    <row r="82" spans="1:7" x14ac:dyDescent="0.3">
      <c r="A82" s="1">
        <v>45047</v>
      </c>
      <c r="B82" t="s">
        <v>20</v>
      </c>
      <c r="C82" t="s">
        <v>77</v>
      </c>
      <c r="D82" s="2">
        <v>1</v>
      </c>
      <c r="E82" s="2">
        <v>1</v>
      </c>
      <c r="F82" s="2">
        <v>1</v>
      </c>
      <c r="G82" s="2">
        <v>1</v>
      </c>
    </row>
    <row r="83" spans="1:7" x14ac:dyDescent="0.3">
      <c r="A83" s="1">
        <v>45047</v>
      </c>
      <c r="B83" t="s">
        <v>20</v>
      </c>
      <c r="C83" t="s">
        <v>34</v>
      </c>
      <c r="D83" s="2">
        <v>0.98831065759637193</v>
      </c>
      <c r="E83" s="2">
        <v>0.99603174603174605</v>
      </c>
      <c r="F83" s="2">
        <v>0.98214285714285721</v>
      </c>
      <c r="G83" s="2">
        <v>0.97904761904761917</v>
      </c>
    </row>
    <row r="84" spans="1:7" x14ac:dyDescent="0.3">
      <c r="A84" s="1">
        <v>45047</v>
      </c>
      <c r="B84" t="s">
        <v>20</v>
      </c>
      <c r="C84" t="s">
        <v>35</v>
      </c>
      <c r="D84" s="2">
        <v>0.98101190476190481</v>
      </c>
      <c r="E84" s="2">
        <v>0.97222222222222232</v>
      </c>
      <c r="F84" s="2">
        <v>0.984375</v>
      </c>
      <c r="G84" s="2">
        <v>0.98666666666666669</v>
      </c>
    </row>
    <row r="85" spans="1:7" x14ac:dyDescent="0.3">
      <c r="A85" s="1">
        <v>45047</v>
      </c>
      <c r="B85" t="s">
        <v>20</v>
      </c>
      <c r="C85" t="s">
        <v>37</v>
      </c>
      <c r="D85" s="2">
        <v>0.98181405895691609</v>
      </c>
      <c r="E85" s="2">
        <v>0.98412698412698418</v>
      </c>
      <c r="F85" s="2">
        <v>0.98214285714285721</v>
      </c>
      <c r="G85" s="2">
        <v>0.95809523809523811</v>
      </c>
    </row>
    <row r="86" spans="1:7" x14ac:dyDescent="0.3">
      <c r="A86" s="1">
        <v>45047</v>
      </c>
      <c r="B86" t="s">
        <v>20</v>
      </c>
      <c r="C86" t="s">
        <v>78</v>
      </c>
      <c r="D86" s="2">
        <v>0.97340136054421778</v>
      </c>
      <c r="E86" s="2">
        <v>0.98809523809523814</v>
      </c>
      <c r="F86" s="2">
        <v>0.9642857142857143</v>
      </c>
      <c r="G86" s="2">
        <v>0.93333333333333335</v>
      </c>
    </row>
    <row r="87" spans="1:7" x14ac:dyDescent="0.3">
      <c r="A87" s="1">
        <v>45047</v>
      </c>
      <c r="B87" t="s">
        <v>21</v>
      </c>
      <c r="C87" t="s">
        <v>21</v>
      </c>
      <c r="D87" s="2">
        <v>0.93538492063492062</v>
      </c>
      <c r="E87" s="2">
        <v>0.95763888888888882</v>
      </c>
      <c r="F87" s="2">
        <v>0.94895833333333335</v>
      </c>
      <c r="G87" s="2">
        <v>0.94166666666666665</v>
      </c>
    </row>
    <row r="88" spans="1:7" x14ac:dyDescent="0.3">
      <c r="A88" s="1">
        <v>45047</v>
      </c>
      <c r="B88" t="s">
        <v>21</v>
      </c>
      <c r="C88" t="s">
        <v>38</v>
      </c>
      <c r="D88" s="2">
        <v>0.85933862433862429</v>
      </c>
      <c r="E88" s="2">
        <v>0.84722222222222221</v>
      </c>
      <c r="F88" s="2">
        <v>0.89583333333333326</v>
      </c>
      <c r="G88" s="2">
        <v>0.86888888888888882</v>
      </c>
    </row>
    <row r="89" spans="1:7" x14ac:dyDescent="0.3">
      <c r="A89" s="1">
        <v>45047</v>
      </c>
      <c r="B89" t="s">
        <v>21</v>
      </c>
      <c r="C89" t="s">
        <v>39</v>
      </c>
      <c r="D89" s="2">
        <v>0.90901960784313718</v>
      </c>
      <c r="E89" s="2">
        <v>0.95915032679738566</v>
      </c>
      <c r="F89" s="2">
        <v>0.92156862745098034</v>
      </c>
      <c r="G89" s="2">
        <v>0.91764705882352948</v>
      </c>
    </row>
    <row r="90" spans="1:7" x14ac:dyDescent="0.3">
      <c r="A90" s="1">
        <v>45047</v>
      </c>
      <c r="B90" t="s">
        <v>21</v>
      </c>
      <c r="C90" t="s">
        <v>40</v>
      </c>
      <c r="D90" s="2">
        <v>1</v>
      </c>
      <c r="E90" s="2">
        <v>0.99074074074074081</v>
      </c>
      <c r="F90" s="2">
        <v>1</v>
      </c>
      <c r="G90" s="2">
        <v>1</v>
      </c>
    </row>
    <row r="91" spans="1:7" x14ac:dyDescent="0.3">
      <c r="A91" s="1">
        <v>45047</v>
      </c>
      <c r="B91" t="s">
        <v>21</v>
      </c>
      <c r="C91" t="s">
        <v>79</v>
      </c>
      <c r="D91" s="2">
        <v>1</v>
      </c>
      <c r="E91" s="2">
        <v>1</v>
      </c>
      <c r="F91" s="2">
        <v>1</v>
      </c>
      <c r="G91" s="2">
        <v>1</v>
      </c>
    </row>
    <row r="92" spans="1:7" x14ac:dyDescent="0.3">
      <c r="A92" s="1">
        <v>45047</v>
      </c>
      <c r="B92" t="s">
        <v>21</v>
      </c>
      <c r="C92" t="s">
        <v>41</v>
      </c>
      <c r="D92" s="2">
        <v>0.97844797178130505</v>
      </c>
      <c r="E92" s="2">
        <v>0.99691358024691346</v>
      </c>
      <c r="F92" s="2">
        <v>0.9907407407407407</v>
      </c>
      <c r="G92" s="2">
        <v>0.98370370370370375</v>
      </c>
    </row>
    <row r="93" spans="1:7" x14ac:dyDescent="0.3">
      <c r="A93" s="1">
        <v>45047</v>
      </c>
      <c r="B93" t="s">
        <v>22</v>
      </c>
      <c r="C93" t="s">
        <v>22</v>
      </c>
      <c r="D93" s="2">
        <v>0.80024050024050042</v>
      </c>
      <c r="E93" s="2">
        <v>0.86111111111111116</v>
      </c>
      <c r="F93" s="2">
        <v>0.75631313131313127</v>
      </c>
      <c r="G93" s="2">
        <v>0.75595959595959594</v>
      </c>
    </row>
    <row r="94" spans="1:7" x14ac:dyDescent="0.3">
      <c r="A94" s="1">
        <v>45047</v>
      </c>
      <c r="B94" t="s">
        <v>22</v>
      </c>
      <c r="C94" t="s">
        <v>68</v>
      </c>
      <c r="D94" s="2">
        <v>0.45819047619047615</v>
      </c>
      <c r="E94" s="2">
        <v>0.60555555555555562</v>
      </c>
      <c r="F94" s="2">
        <v>0.3</v>
      </c>
      <c r="G94" s="2">
        <v>0.25866666666666671</v>
      </c>
    </row>
    <row r="95" spans="1:7" x14ac:dyDescent="0.3">
      <c r="A95" s="1">
        <v>45047</v>
      </c>
      <c r="B95" t="s">
        <v>22</v>
      </c>
      <c r="C95" t="s">
        <v>42</v>
      </c>
      <c r="D95" s="2">
        <v>0.8108695652173914</v>
      </c>
      <c r="E95" s="2">
        <v>0.85869565217391308</v>
      </c>
      <c r="F95" s="2">
        <v>0.75724637681159424</v>
      </c>
      <c r="G95" s="2">
        <v>0.7860869565217391</v>
      </c>
    </row>
    <row r="96" spans="1:7" x14ac:dyDescent="0.3">
      <c r="A96" s="1">
        <v>45047</v>
      </c>
      <c r="B96" t="s">
        <v>22</v>
      </c>
      <c r="C96" t="s">
        <v>89</v>
      </c>
      <c r="D96" s="2">
        <v>0.79365079365079361</v>
      </c>
      <c r="E96" s="2">
        <v>0.9228395061728395</v>
      </c>
      <c r="F96" s="2">
        <v>0.69907407407407407</v>
      </c>
      <c r="G96" s="2">
        <v>0.70074074074074078</v>
      </c>
    </row>
    <row r="97" spans="1:7" x14ac:dyDescent="0.3">
      <c r="A97" s="1">
        <v>45047</v>
      </c>
      <c r="B97" t="s">
        <v>22</v>
      </c>
      <c r="C97" t="s">
        <v>80</v>
      </c>
      <c r="D97" s="2">
        <v>0.74041269841269841</v>
      </c>
      <c r="E97" s="2">
        <v>0.7944444444444444</v>
      </c>
      <c r="F97" s="2">
        <v>0.71666666666666656</v>
      </c>
      <c r="G97" s="2">
        <v>0.71199999999999997</v>
      </c>
    </row>
    <row r="98" spans="1:7" x14ac:dyDescent="0.3">
      <c r="A98" s="1">
        <v>45047</v>
      </c>
      <c r="B98" t="s">
        <v>22</v>
      </c>
      <c r="C98" t="s">
        <v>90</v>
      </c>
      <c r="D98" s="2">
        <v>0.90868055555555549</v>
      </c>
      <c r="E98" s="2">
        <v>0.94270833333333337</v>
      </c>
      <c r="F98" s="2">
        <v>0.91927083333333337</v>
      </c>
      <c r="G98" s="2">
        <v>0.89666666666666672</v>
      </c>
    </row>
    <row r="99" spans="1:7" x14ac:dyDescent="0.3">
      <c r="A99" s="1">
        <v>45047</v>
      </c>
      <c r="B99" t="s">
        <v>22</v>
      </c>
      <c r="C99" t="s">
        <v>91</v>
      </c>
      <c r="D99" s="2">
        <v>0.81138888888888894</v>
      </c>
      <c r="E99" s="2">
        <v>0.83680555555555547</v>
      </c>
      <c r="F99" s="2">
        <v>0.80208333333333337</v>
      </c>
      <c r="G99" s="2">
        <v>0.78833333333333333</v>
      </c>
    </row>
    <row r="100" spans="1:7" x14ac:dyDescent="0.3">
      <c r="A100" s="1">
        <v>45047</v>
      </c>
      <c r="B100" t="s">
        <v>23</v>
      </c>
      <c r="C100" t="s">
        <v>23</v>
      </c>
      <c r="D100" s="2">
        <v>0.90810389610389619</v>
      </c>
      <c r="E100" s="2">
        <v>0.94444444444444453</v>
      </c>
      <c r="F100" s="2">
        <v>0.88787878787878782</v>
      </c>
      <c r="G100" s="2">
        <v>0.90569696969696989</v>
      </c>
    </row>
    <row r="101" spans="1:7" x14ac:dyDescent="0.3">
      <c r="A101" s="1">
        <v>45047</v>
      </c>
      <c r="B101" t="s">
        <v>23</v>
      </c>
      <c r="C101" t="s">
        <v>81</v>
      </c>
      <c r="D101" s="2">
        <v>1</v>
      </c>
      <c r="E101" s="2">
        <v>1</v>
      </c>
      <c r="F101" s="2">
        <v>1</v>
      </c>
      <c r="G101" s="2">
        <v>1</v>
      </c>
    </row>
    <row r="102" spans="1:7" x14ac:dyDescent="0.3">
      <c r="A102" s="1">
        <v>45047</v>
      </c>
      <c r="B102" t="s">
        <v>23</v>
      </c>
      <c r="C102" t="s">
        <v>92</v>
      </c>
      <c r="D102" s="2">
        <v>0.92828924162257498</v>
      </c>
      <c r="E102" s="2">
        <v>0.97530864197530864</v>
      </c>
      <c r="F102" s="2">
        <v>0.95833333333333326</v>
      </c>
      <c r="G102" s="2">
        <v>0.94962962962962971</v>
      </c>
    </row>
    <row r="103" spans="1:7" x14ac:dyDescent="0.3">
      <c r="A103" s="1">
        <v>45047</v>
      </c>
      <c r="B103" t="s">
        <v>23</v>
      </c>
      <c r="C103" t="s">
        <v>99</v>
      </c>
      <c r="D103" s="2">
        <v>0.76545634920634931</v>
      </c>
      <c r="E103" s="2">
        <v>0.83680555555555569</v>
      </c>
      <c r="F103" s="2">
        <v>0.66145833333333337</v>
      </c>
      <c r="G103" s="2">
        <v>0.78</v>
      </c>
    </row>
    <row r="104" spans="1:7" x14ac:dyDescent="0.3">
      <c r="A104" s="1">
        <v>45047</v>
      </c>
      <c r="B104" t="s">
        <v>23</v>
      </c>
      <c r="C104" t="s">
        <v>93</v>
      </c>
      <c r="D104" s="2">
        <v>0.95734487734487739</v>
      </c>
      <c r="E104" s="2">
        <v>0.97222222222222232</v>
      </c>
      <c r="F104" s="2">
        <v>0.93560606060606066</v>
      </c>
      <c r="G104" s="2">
        <v>0.93454545454545457</v>
      </c>
    </row>
    <row r="105" spans="1:7" x14ac:dyDescent="0.3">
      <c r="A105" s="1">
        <v>45047</v>
      </c>
      <c r="B105" t="s">
        <v>23</v>
      </c>
      <c r="C105" t="s">
        <v>46</v>
      </c>
      <c r="D105" s="2">
        <v>0.92619047619047612</v>
      </c>
      <c r="E105" s="2">
        <v>0.96527777777777779</v>
      </c>
      <c r="F105" s="2">
        <v>0.85416666666666663</v>
      </c>
      <c r="G105" s="2">
        <v>0.92333333333333345</v>
      </c>
    </row>
    <row r="106" spans="1:7" x14ac:dyDescent="0.3">
      <c r="A106" s="1">
        <v>45047</v>
      </c>
      <c r="B106" t="s">
        <v>23</v>
      </c>
      <c r="C106" t="s">
        <v>47</v>
      </c>
      <c r="D106" s="2">
        <v>0.93161904761904757</v>
      </c>
      <c r="E106" s="2">
        <v>0.98333333333333339</v>
      </c>
      <c r="F106" s="2">
        <v>0.9291666666666667</v>
      </c>
      <c r="G106" s="2">
        <v>0.8813333333333333</v>
      </c>
    </row>
    <row r="107" spans="1:7" x14ac:dyDescent="0.3">
      <c r="A107" s="1">
        <v>45047</v>
      </c>
      <c r="B107" t="s">
        <v>23</v>
      </c>
      <c r="C107" t="s">
        <v>48</v>
      </c>
      <c r="D107" s="2">
        <v>0.8925238095238095</v>
      </c>
      <c r="E107" s="2">
        <v>0.90833333333333333</v>
      </c>
      <c r="F107" s="2">
        <v>0.89166666666666672</v>
      </c>
      <c r="G107" s="2">
        <v>0.92400000000000004</v>
      </c>
    </row>
    <row r="108" spans="1:7" x14ac:dyDescent="0.3">
      <c r="A108" s="1">
        <v>45047</v>
      </c>
      <c r="B108" t="s">
        <v>23</v>
      </c>
      <c r="C108" t="s">
        <v>82</v>
      </c>
      <c r="D108" s="2">
        <v>0.99523809523809526</v>
      </c>
      <c r="E108" s="2">
        <v>1</v>
      </c>
      <c r="F108" s="2">
        <v>1</v>
      </c>
      <c r="G108" s="2">
        <v>1</v>
      </c>
    </row>
    <row r="109" spans="1:7" x14ac:dyDescent="0.3">
      <c r="A109" s="1">
        <v>45047</v>
      </c>
      <c r="B109" t="s">
        <v>24</v>
      </c>
      <c r="C109" t="s">
        <v>24</v>
      </c>
      <c r="D109" s="2">
        <v>0.8865726668918158</v>
      </c>
      <c r="E109" s="2">
        <v>0.90602836879432636</v>
      </c>
      <c r="F109" s="2">
        <v>0.8785460992907802</v>
      </c>
      <c r="G109" s="2">
        <v>0.86524822695035453</v>
      </c>
    </row>
    <row r="110" spans="1:7" x14ac:dyDescent="0.3">
      <c r="A110" s="1">
        <v>45047</v>
      </c>
      <c r="B110" t="s">
        <v>24</v>
      </c>
      <c r="C110" t="s">
        <v>6</v>
      </c>
      <c r="D110" s="2">
        <v>0.99841269841269842</v>
      </c>
      <c r="E110" s="2">
        <v>0.99206349206349209</v>
      </c>
      <c r="F110" s="2">
        <v>1</v>
      </c>
      <c r="G110" s="2">
        <v>1</v>
      </c>
    </row>
    <row r="111" spans="1:7" x14ac:dyDescent="0.3">
      <c r="A111" s="1">
        <v>45047</v>
      </c>
      <c r="B111" t="s">
        <v>24</v>
      </c>
      <c r="C111" t="s">
        <v>69</v>
      </c>
      <c r="D111" s="2">
        <v>0.96444444444444444</v>
      </c>
      <c r="E111" s="2">
        <v>0.97222222222222232</v>
      </c>
      <c r="F111" s="2">
        <v>1</v>
      </c>
      <c r="G111" s="2">
        <v>0.96</v>
      </c>
    </row>
    <row r="112" spans="1:7" x14ac:dyDescent="0.3">
      <c r="A112" s="1">
        <v>45047</v>
      </c>
      <c r="B112" t="s">
        <v>24</v>
      </c>
      <c r="C112" t="s">
        <v>83</v>
      </c>
      <c r="D112" s="2">
        <v>0.7217460317460318</v>
      </c>
      <c r="E112" s="2">
        <v>0.68055555555555547</v>
      </c>
      <c r="F112" s="2">
        <v>0.75</v>
      </c>
      <c r="G112" s="2">
        <v>0.65333333333333332</v>
      </c>
    </row>
    <row r="113" spans="1:7" x14ac:dyDescent="0.3">
      <c r="A113" s="1">
        <v>45047</v>
      </c>
      <c r="B113" t="s">
        <v>24</v>
      </c>
      <c r="C113" t="s">
        <v>50</v>
      </c>
      <c r="D113" s="2">
        <v>0.72258297258297266</v>
      </c>
      <c r="E113" s="2">
        <v>0.78030303030303039</v>
      </c>
      <c r="F113" s="2">
        <v>0.65909090909090906</v>
      </c>
      <c r="G113" s="2">
        <v>0.65575757575757565</v>
      </c>
    </row>
    <row r="114" spans="1:7" x14ac:dyDescent="0.3">
      <c r="A114" s="1">
        <v>45047</v>
      </c>
      <c r="B114" t="s">
        <v>24</v>
      </c>
      <c r="C114" t="s">
        <v>51</v>
      </c>
      <c r="D114" s="2">
        <v>0.96636363636363642</v>
      </c>
      <c r="E114" s="2">
        <v>0.97474747474747481</v>
      </c>
      <c r="F114" s="2">
        <v>0.96969696969696972</v>
      </c>
      <c r="G114" s="2">
        <v>0.95151515151515154</v>
      </c>
    </row>
    <row r="115" spans="1:7" x14ac:dyDescent="0.3">
      <c r="A115" s="1">
        <v>45047</v>
      </c>
      <c r="B115" t="s">
        <v>24</v>
      </c>
      <c r="C115" t="s">
        <v>84</v>
      </c>
      <c r="D115" s="2">
        <v>0.75</v>
      </c>
      <c r="E115" s="2">
        <v>0.75</v>
      </c>
      <c r="F115" s="2">
        <v>0.75</v>
      </c>
      <c r="G115" s="2">
        <v>0.75</v>
      </c>
    </row>
    <row r="116" spans="1:7" x14ac:dyDescent="0.3">
      <c r="A116" s="1">
        <v>45047</v>
      </c>
      <c r="B116" t="s">
        <v>24</v>
      </c>
      <c r="C116" t="s">
        <v>52</v>
      </c>
      <c r="D116" s="2">
        <v>0.98431457431457436</v>
      </c>
      <c r="E116" s="2">
        <v>1</v>
      </c>
      <c r="F116" s="2">
        <v>0.98863636363636365</v>
      </c>
      <c r="G116" s="2">
        <v>0.9745454545454546</v>
      </c>
    </row>
    <row r="117" spans="1:7" x14ac:dyDescent="0.3">
      <c r="A117" s="1">
        <v>45047</v>
      </c>
      <c r="B117" t="s">
        <v>49</v>
      </c>
      <c r="C117" t="s">
        <v>49</v>
      </c>
      <c r="D117" s="2">
        <v>0.98944940476190479</v>
      </c>
      <c r="E117" s="2">
        <v>0.99392361111111105</v>
      </c>
      <c r="F117" s="2">
        <v>0.97265625</v>
      </c>
      <c r="G117" s="2">
        <v>0.99041666666666672</v>
      </c>
    </row>
    <row r="118" spans="1:7" x14ac:dyDescent="0.3">
      <c r="A118" s="1">
        <v>45047</v>
      </c>
      <c r="B118" t="s">
        <v>25</v>
      </c>
      <c r="C118" t="s">
        <v>25</v>
      </c>
      <c r="D118" s="2">
        <v>0.92949431099873581</v>
      </c>
      <c r="E118" s="2">
        <v>0.94567354965585049</v>
      </c>
      <c r="F118" s="2">
        <v>0.92846607669616521</v>
      </c>
      <c r="G118" s="2">
        <v>0.92566371681415927</v>
      </c>
    </row>
    <row r="119" spans="1:7" x14ac:dyDescent="0.3">
      <c r="A119" s="1">
        <v>45047</v>
      </c>
      <c r="B119" t="s">
        <v>25</v>
      </c>
      <c r="C119" t="s">
        <v>70</v>
      </c>
      <c r="D119" s="2">
        <v>1</v>
      </c>
      <c r="E119" s="2">
        <v>1</v>
      </c>
      <c r="F119" s="2">
        <v>1</v>
      </c>
      <c r="G119" s="2">
        <v>1</v>
      </c>
    </row>
    <row r="120" spans="1:7" x14ac:dyDescent="0.3">
      <c r="A120" s="1">
        <v>45047</v>
      </c>
      <c r="B120" t="s">
        <v>25</v>
      </c>
      <c r="C120" t="s">
        <v>71</v>
      </c>
      <c r="D120" s="2">
        <v>0.92226190476190484</v>
      </c>
      <c r="E120" s="2">
        <v>0.90740740740740755</v>
      </c>
      <c r="F120" s="2">
        <v>0.88541666666666663</v>
      </c>
      <c r="G120" s="2">
        <v>0.88222222222222224</v>
      </c>
    </row>
    <row r="121" spans="1:7" x14ac:dyDescent="0.3">
      <c r="A121" s="1">
        <v>45047</v>
      </c>
      <c r="B121" t="s">
        <v>25</v>
      </c>
      <c r="C121" t="s">
        <v>72</v>
      </c>
      <c r="D121" s="2">
        <v>0.88544217687074833</v>
      </c>
      <c r="E121" s="2">
        <v>0.92857142857142849</v>
      </c>
      <c r="F121" s="2">
        <v>0.90476190476190488</v>
      </c>
      <c r="G121" s="2">
        <v>0.90666666666666684</v>
      </c>
    </row>
    <row r="122" spans="1:7" x14ac:dyDescent="0.3">
      <c r="A122" s="1">
        <v>45047</v>
      </c>
      <c r="B122" t="s">
        <v>25</v>
      </c>
      <c r="C122" t="s">
        <v>85</v>
      </c>
      <c r="D122" s="2">
        <v>0.98888888888888893</v>
      </c>
      <c r="E122" s="2">
        <v>1</v>
      </c>
      <c r="F122" s="2">
        <v>0.875</v>
      </c>
      <c r="G122" s="2">
        <v>1</v>
      </c>
    </row>
    <row r="123" spans="1:7" x14ac:dyDescent="0.3">
      <c r="A123" s="1">
        <v>45047</v>
      </c>
      <c r="B123" t="s">
        <v>25</v>
      </c>
      <c r="C123" t="s">
        <v>12</v>
      </c>
      <c r="D123" s="2">
        <v>0.98861111111111111</v>
      </c>
      <c r="E123" s="2">
        <v>1</v>
      </c>
      <c r="F123" s="2">
        <v>1</v>
      </c>
      <c r="G123" s="2">
        <v>0.99499999999999988</v>
      </c>
    </row>
    <row r="124" spans="1:7" x14ac:dyDescent="0.3">
      <c r="A124" s="1">
        <v>45047</v>
      </c>
      <c r="B124" t="s">
        <v>25</v>
      </c>
      <c r="C124" t="s">
        <v>13</v>
      </c>
      <c r="D124" s="2">
        <v>0.97414814814814821</v>
      </c>
      <c r="E124" s="2">
        <v>0.97777777777777786</v>
      </c>
      <c r="F124" s="2">
        <v>0.99444444444444446</v>
      </c>
      <c r="G124" s="2">
        <v>0.96000000000000019</v>
      </c>
    </row>
    <row r="125" spans="1:7" x14ac:dyDescent="0.3">
      <c r="A125" s="1">
        <v>45047</v>
      </c>
      <c r="B125" t="s">
        <v>25</v>
      </c>
      <c r="C125" t="s">
        <v>53</v>
      </c>
      <c r="D125" s="2">
        <v>0.98406349206349208</v>
      </c>
      <c r="E125" s="2">
        <v>0.96666666666666679</v>
      </c>
      <c r="F125" s="2">
        <v>0.95833333333333337</v>
      </c>
      <c r="G125" s="2">
        <v>1</v>
      </c>
    </row>
    <row r="126" spans="1:7" x14ac:dyDescent="0.3">
      <c r="A126" s="1">
        <v>45047</v>
      </c>
      <c r="B126" t="s">
        <v>25</v>
      </c>
      <c r="C126" t="s">
        <v>73</v>
      </c>
      <c r="D126" s="2">
        <v>0.90266865079365088</v>
      </c>
      <c r="E126" s="2">
        <v>0.93923611111111105</v>
      </c>
      <c r="F126" s="2">
        <v>0.890625</v>
      </c>
      <c r="G126" s="2">
        <v>0.92000000000000015</v>
      </c>
    </row>
    <row r="127" spans="1:7" x14ac:dyDescent="0.3">
      <c r="A127" s="1">
        <v>45047</v>
      </c>
      <c r="B127" t="s">
        <v>25</v>
      </c>
      <c r="C127" t="s">
        <v>86</v>
      </c>
      <c r="D127" s="2">
        <v>0.82547619047619047</v>
      </c>
      <c r="E127" s="2">
        <v>1</v>
      </c>
      <c r="F127" s="2">
        <v>0.79166666666666663</v>
      </c>
      <c r="G127" s="2">
        <v>0.74</v>
      </c>
    </row>
    <row r="128" spans="1:7" x14ac:dyDescent="0.3">
      <c r="A128" s="1">
        <v>45047</v>
      </c>
      <c r="B128" t="s">
        <v>25</v>
      </c>
      <c r="C128" t="s">
        <v>74</v>
      </c>
      <c r="D128" s="2">
        <v>0.9594139194139194</v>
      </c>
      <c r="E128" s="2">
        <v>0.97649572649572658</v>
      </c>
      <c r="F128" s="2">
        <v>0.9391025641025641</v>
      </c>
      <c r="G128" s="2">
        <v>0.93230769230769239</v>
      </c>
    </row>
    <row r="129" spans="1:7" x14ac:dyDescent="0.3">
      <c r="A129" s="1">
        <v>45047</v>
      </c>
      <c r="B129" t="s">
        <v>25</v>
      </c>
      <c r="C129" t="s">
        <v>14</v>
      </c>
      <c r="D129" s="2">
        <v>0.95428571428571429</v>
      </c>
      <c r="E129" s="2">
        <v>0.95833333333333337</v>
      </c>
      <c r="F129" s="2">
        <v>1</v>
      </c>
      <c r="G129" s="2">
        <v>0.97333333333333327</v>
      </c>
    </row>
    <row r="130" spans="1:7" x14ac:dyDescent="0.3">
      <c r="A130" s="1">
        <v>45047</v>
      </c>
      <c r="B130" t="s">
        <v>25</v>
      </c>
      <c r="C130" t="s">
        <v>56</v>
      </c>
      <c r="D130" s="2">
        <v>0.86800186741363206</v>
      </c>
      <c r="E130" s="2">
        <v>0.87745098039215697</v>
      </c>
      <c r="F130" s="2">
        <v>0.88235294117647056</v>
      </c>
      <c r="G130" s="2">
        <v>0.86745098039215685</v>
      </c>
    </row>
    <row r="131" spans="1:7" x14ac:dyDescent="0.3">
      <c r="A131" s="1">
        <v>45047</v>
      </c>
      <c r="B131" t="s">
        <v>26</v>
      </c>
      <c r="C131" t="s">
        <v>26</v>
      </c>
      <c r="D131" s="2">
        <v>0.97706349206349208</v>
      </c>
      <c r="E131" s="2">
        <v>1</v>
      </c>
      <c r="F131" s="2">
        <v>1</v>
      </c>
      <c r="G131" s="2">
        <v>0.95</v>
      </c>
    </row>
    <row r="132" spans="1:7" x14ac:dyDescent="0.3">
      <c r="A132" s="1">
        <v>45047</v>
      </c>
      <c r="B132" t="s">
        <v>26</v>
      </c>
      <c r="C132" t="s">
        <v>94</v>
      </c>
      <c r="D132" s="2">
        <v>0.98666666666666669</v>
      </c>
      <c r="E132" s="2">
        <v>1</v>
      </c>
      <c r="F132" s="2">
        <v>1</v>
      </c>
      <c r="G132" s="2">
        <v>1</v>
      </c>
    </row>
    <row r="133" spans="1:7" x14ac:dyDescent="0.3">
      <c r="A133" s="1">
        <v>45047</v>
      </c>
      <c r="B133" t="s">
        <v>26</v>
      </c>
      <c r="C133" t="s">
        <v>75</v>
      </c>
      <c r="D133" s="2">
        <v>0.97386243386243387</v>
      </c>
      <c r="E133" s="2">
        <v>1</v>
      </c>
      <c r="F133" s="2">
        <v>1</v>
      </c>
      <c r="G133" s="2">
        <v>0.93333333333333324</v>
      </c>
    </row>
  </sheetData>
  <autoFilter ref="A1:G133" xr:uid="{589C6AEC-D764-43AA-A147-D0BC2EB694D7}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E88B-1B32-40D6-85DE-8E423DAF52D4}">
  <sheetPr codeName="Hoja9"/>
  <dimension ref="B2:M51"/>
  <sheetViews>
    <sheetView showGridLines="0" workbookViewId="0">
      <selection activeCell="M10" sqref="M10"/>
    </sheetView>
  </sheetViews>
  <sheetFormatPr baseColWidth="10" defaultRowHeight="14.4" x14ac:dyDescent="0.3"/>
  <cols>
    <col min="3" max="3" width="15.88671875" bestFit="1" customWidth="1"/>
    <col min="4" max="4" width="7.88671875" bestFit="1" customWidth="1"/>
    <col min="5" max="5" width="10.21875" bestFit="1" customWidth="1"/>
    <col min="6" max="6" width="14.109375" bestFit="1" customWidth="1"/>
    <col min="13" max="13" width="32.21875" customWidth="1"/>
  </cols>
  <sheetData>
    <row r="2" spans="2:13" x14ac:dyDescent="0.3">
      <c r="C2" s="3" t="s">
        <v>100</v>
      </c>
      <c r="D2" s="3" t="s">
        <v>65</v>
      </c>
      <c r="E2" s="3" t="s">
        <v>66</v>
      </c>
      <c r="F2" s="3" t="s">
        <v>67</v>
      </c>
      <c r="G2" s="3" t="s">
        <v>103</v>
      </c>
    </row>
    <row r="3" spans="2:13" x14ac:dyDescent="0.3">
      <c r="B3" t="s">
        <v>101</v>
      </c>
      <c r="C3" s="2">
        <v>0.8750915750915752</v>
      </c>
      <c r="D3" s="2">
        <v>0.90954415954415957</v>
      </c>
      <c r="E3" s="2">
        <v>0.87286324786324787</v>
      </c>
      <c r="F3" s="2">
        <v>0.86837606837606829</v>
      </c>
      <c r="G3" s="4">
        <f>AVERAGE(C3:F3)</f>
        <v>0.88146876271876273</v>
      </c>
    </row>
    <row r="4" spans="2:13" x14ac:dyDescent="0.3">
      <c r="B4" t="s">
        <v>102</v>
      </c>
      <c r="C4" s="2">
        <v>0.90810389610389619</v>
      </c>
      <c r="D4" s="2">
        <v>0.94444444444444453</v>
      </c>
      <c r="E4" s="2">
        <v>0.88787878787878782</v>
      </c>
      <c r="F4" s="2">
        <v>0.90569696969696989</v>
      </c>
      <c r="G4" s="4">
        <f>AVERAGE(C4:F4)</f>
        <v>0.91153102453102464</v>
      </c>
    </row>
    <row r="5" spans="2:13" x14ac:dyDescent="0.3">
      <c r="C5" s="2"/>
      <c r="D5" s="2"/>
      <c r="E5" s="2"/>
      <c r="F5" s="2"/>
    </row>
    <row r="8" spans="2:13" ht="33.6" x14ac:dyDescent="0.65">
      <c r="G8" s="49" t="s">
        <v>104</v>
      </c>
      <c r="H8" s="50"/>
      <c r="I8" s="50"/>
      <c r="J8" s="50"/>
      <c r="K8" s="50"/>
      <c r="L8" s="50"/>
      <c r="M8" s="51"/>
    </row>
    <row r="9" spans="2:13" x14ac:dyDescent="0.3">
      <c r="G9" s="5"/>
      <c r="M9" s="6"/>
    </row>
    <row r="10" spans="2:13" ht="91.8" x14ac:dyDescent="1.65">
      <c r="G10" s="5"/>
      <c r="M10" s="7">
        <f>C4</f>
        <v>0.90810389610389619</v>
      </c>
    </row>
    <row r="11" spans="2:13" x14ac:dyDescent="0.3">
      <c r="G11" s="5"/>
      <c r="M11" s="6"/>
    </row>
    <row r="12" spans="2:13" x14ac:dyDescent="0.3">
      <c r="G12" s="5"/>
      <c r="M12" s="6"/>
    </row>
    <row r="13" spans="2:13" x14ac:dyDescent="0.3">
      <c r="G13" s="5"/>
      <c r="M13" s="6"/>
    </row>
    <row r="14" spans="2:13" x14ac:dyDescent="0.3">
      <c r="G14" s="5"/>
      <c r="M14" s="6"/>
    </row>
    <row r="15" spans="2:13" ht="18" x14ac:dyDescent="0.35">
      <c r="G15" s="5"/>
      <c r="M15" s="14">
        <v>0.85</v>
      </c>
    </row>
    <row r="16" spans="2:13" ht="18" x14ac:dyDescent="0.35">
      <c r="G16" s="5"/>
      <c r="M16" s="15" t="s">
        <v>105</v>
      </c>
    </row>
    <row r="17" spans="3:13" x14ac:dyDescent="0.3">
      <c r="G17" s="5"/>
      <c r="M17" s="6"/>
    </row>
    <row r="18" spans="3:13" x14ac:dyDescent="0.3">
      <c r="G18" s="5"/>
      <c r="M18" s="6"/>
    </row>
    <row r="19" spans="3:13" x14ac:dyDescent="0.3">
      <c r="G19" s="8"/>
      <c r="H19" s="9"/>
      <c r="I19" s="9"/>
      <c r="J19" s="9"/>
      <c r="K19" s="9"/>
      <c r="L19" s="9"/>
      <c r="M19" s="10"/>
    </row>
    <row r="22" spans="3:13" ht="33.6" x14ac:dyDescent="0.65">
      <c r="G22" s="52" t="s">
        <v>111</v>
      </c>
      <c r="H22" s="53"/>
      <c r="I22" s="53"/>
      <c r="J22" s="53"/>
      <c r="K22" s="53"/>
      <c r="L22" s="53"/>
      <c r="M22" s="54"/>
    </row>
    <row r="23" spans="3:13" x14ac:dyDescent="0.3">
      <c r="G23" s="11"/>
      <c r="H23" s="12"/>
      <c r="I23" s="12"/>
      <c r="J23" s="12"/>
      <c r="K23" s="12"/>
      <c r="L23" s="12"/>
      <c r="M23" s="13"/>
    </row>
    <row r="24" spans="3:13" ht="61.2" customHeight="1" x14ac:dyDescent="0.3">
      <c r="D24" t="s">
        <v>110</v>
      </c>
      <c r="G24" s="5"/>
      <c r="M24" s="47">
        <f>D28</f>
        <v>0.80263157894736847</v>
      </c>
    </row>
    <row r="25" spans="3:13" x14ac:dyDescent="0.3">
      <c r="C25" t="s">
        <v>106</v>
      </c>
      <c r="D25" s="18">
        <v>0.8125</v>
      </c>
      <c r="G25" s="5"/>
      <c r="M25" s="48"/>
    </row>
    <row r="26" spans="3:13" x14ac:dyDescent="0.3">
      <c r="C26" t="s">
        <v>107</v>
      </c>
      <c r="D26" s="18">
        <v>0.80281690140845074</v>
      </c>
      <c r="G26" s="5"/>
      <c r="M26" s="48"/>
    </row>
    <row r="27" spans="3:13" x14ac:dyDescent="0.3">
      <c r="C27" t="s">
        <v>108</v>
      </c>
      <c r="D27" s="18">
        <v>0.79166666666666663</v>
      </c>
      <c r="G27" s="5"/>
      <c r="M27" s="6"/>
    </row>
    <row r="28" spans="3:13" x14ac:dyDescent="0.3">
      <c r="C28" t="s">
        <v>109</v>
      </c>
      <c r="D28" s="18">
        <v>0.80263157894736847</v>
      </c>
      <c r="G28" s="5"/>
      <c r="M28" s="6"/>
    </row>
    <row r="29" spans="3:13" ht="18" x14ac:dyDescent="0.35">
      <c r="G29" s="5"/>
      <c r="M29" s="14">
        <f>D27</f>
        <v>0.79166666666666663</v>
      </c>
    </row>
    <row r="30" spans="3:13" ht="18" x14ac:dyDescent="0.35">
      <c r="G30" s="5"/>
      <c r="M30" s="15" t="s">
        <v>112</v>
      </c>
    </row>
    <row r="31" spans="3:13" x14ac:dyDescent="0.3">
      <c r="G31" s="5"/>
      <c r="M31" s="6"/>
    </row>
    <row r="32" spans="3:13" x14ac:dyDescent="0.3">
      <c r="G32" s="5"/>
      <c r="M32" s="6"/>
    </row>
    <row r="33" spans="3:13" x14ac:dyDescent="0.3">
      <c r="G33" s="5"/>
      <c r="M33" s="6"/>
    </row>
    <row r="34" spans="3:13" x14ac:dyDescent="0.3">
      <c r="G34" s="5"/>
      <c r="M34" s="6"/>
    </row>
    <row r="35" spans="3:13" x14ac:dyDescent="0.3">
      <c r="G35" s="8"/>
      <c r="H35" s="9"/>
      <c r="I35" s="9"/>
      <c r="J35" s="9"/>
      <c r="K35" s="9"/>
      <c r="L35" s="9"/>
      <c r="M35" s="10"/>
    </row>
    <row r="38" spans="3:13" ht="33.6" x14ac:dyDescent="0.65">
      <c r="G38" s="52" t="s">
        <v>113</v>
      </c>
      <c r="H38" s="53"/>
      <c r="I38" s="53"/>
      <c r="J38" s="53"/>
      <c r="K38" s="53"/>
      <c r="L38" s="53"/>
      <c r="M38" s="54"/>
    </row>
    <row r="39" spans="3:13" x14ac:dyDescent="0.3">
      <c r="G39" s="11"/>
      <c r="H39" s="12"/>
      <c r="I39" s="12"/>
      <c r="J39" s="12"/>
      <c r="K39" s="12"/>
      <c r="L39" s="12"/>
      <c r="M39" s="13"/>
    </row>
    <row r="40" spans="3:13" ht="61.2" customHeight="1" x14ac:dyDescent="0.3">
      <c r="D40" t="s">
        <v>115</v>
      </c>
      <c r="E40" t="s">
        <v>114</v>
      </c>
      <c r="G40" s="5"/>
      <c r="M40" s="47">
        <f>D44</f>
        <v>1.3299999999999999E-2</v>
      </c>
    </row>
    <row r="41" spans="3:13" x14ac:dyDescent="0.3">
      <c r="C41" t="s">
        <v>106</v>
      </c>
      <c r="D41" s="4">
        <v>2.9899999999999999E-2</v>
      </c>
      <c r="E41">
        <v>2</v>
      </c>
      <c r="G41" s="5"/>
      <c r="M41" s="48"/>
    </row>
    <row r="42" spans="3:13" x14ac:dyDescent="0.3">
      <c r="C42" t="s">
        <v>107</v>
      </c>
      <c r="D42" s="4">
        <v>4.2900000000000001E-2</v>
      </c>
      <c r="E42">
        <v>3</v>
      </c>
      <c r="G42" s="5"/>
      <c r="M42" s="48"/>
    </row>
    <row r="43" spans="3:13" x14ac:dyDescent="0.3">
      <c r="C43" t="s">
        <v>108</v>
      </c>
      <c r="D43" s="4">
        <v>0</v>
      </c>
      <c r="E43">
        <v>0</v>
      </c>
      <c r="G43" s="5"/>
      <c r="M43" s="6"/>
    </row>
    <row r="44" spans="3:13" x14ac:dyDescent="0.3">
      <c r="C44" t="s">
        <v>109</v>
      </c>
      <c r="D44" s="4">
        <v>1.3299999999999999E-2</v>
      </c>
      <c r="E44">
        <v>1</v>
      </c>
      <c r="G44" s="5"/>
      <c r="M44" s="6"/>
    </row>
    <row r="45" spans="3:13" ht="18" x14ac:dyDescent="0.35">
      <c r="G45" s="5"/>
      <c r="M45" s="16">
        <f>D43</f>
        <v>0</v>
      </c>
    </row>
    <row r="46" spans="3:13" ht="18" x14ac:dyDescent="0.35">
      <c r="G46" s="5"/>
      <c r="M46" s="15" t="s">
        <v>112</v>
      </c>
    </row>
    <row r="47" spans="3:13" x14ac:dyDescent="0.3">
      <c r="G47" s="5"/>
      <c r="M47" s="6"/>
    </row>
    <row r="48" spans="3:13" x14ac:dyDescent="0.3">
      <c r="G48" s="5"/>
      <c r="M48" s="6"/>
    </row>
    <row r="49" spans="7:13" x14ac:dyDescent="0.3">
      <c r="G49" s="5"/>
      <c r="M49" s="6"/>
    </row>
    <row r="50" spans="7:13" x14ac:dyDescent="0.3">
      <c r="G50" s="5"/>
      <c r="M50" s="6"/>
    </row>
    <row r="51" spans="7:13" x14ac:dyDescent="0.3">
      <c r="G51" s="8"/>
      <c r="H51" s="9"/>
      <c r="I51" s="9"/>
      <c r="J51" s="9"/>
      <c r="K51" s="9"/>
      <c r="L51" s="9"/>
      <c r="M51" s="10"/>
    </row>
  </sheetData>
  <mergeCells count="5">
    <mergeCell ref="G8:M8"/>
    <mergeCell ref="G22:M22"/>
    <mergeCell ref="M24:M26"/>
    <mergeCell ref="G38:M38"/>
    <mergeCell ref="M40:M42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C74EC-3C17-4BB7-B2E2-091B2C15460A}">
  <sheetPr codeName="Hoja10"/>
  <dimension ref="B2:M51"/>
  <sheetViews>
    <sheetView showGridLines="0" workbookViewId="0">
      <selection activeCell="M10" sqref="M10"/>
    </sheetView>
  </sheetViews>
  <sheetFormatPr baseColWidth="10" defaultRowHeight="14.4" x14ac:dyDescent="0.3"/>
  <cols>
    <col min="3" max="3" width="15.88671875" bestFit="1" customWidth="1"/>
    <col min="4" max="4" width="7.88671875" bestFit="1" customWidth="1"/>
    <col min="5" max="5" width="10.21875" bestFit="1" customWidth="1"/>
    <col min="6" max="6" width="14.109375" bestFit="1" customWidth="1"/>
    <col min="13" max="13" width="32.21875" customWidth="1"/>
  </cols>
  <sheetData>
    <row r="2" spans="2:13" x14ac:dyDescent="0.3">
      <c r="C2" s="3" t="s">
        <v>100</v>
      </c>
      <c r="D2" s="3" t="s">
        <v>65</v>
      </c>
      <c r="E2" s="3" t="s">
        <v>66</v>
      </c>
      <c r="F2" s="3" t="s">
        <v>67</v>
      </c>
      <c r="G2" s="3" t="s">
        <v>103</v>
      </c>
    </row>
    <row r="3" spans="2:13" x14ac:dyDescent="0.3">
      <c r="B3" t="s">
        <v>101</v>
      </c>
      <c r="C3" s="2">
        <v>0.94879689754689756</v>
      </c>
      <c r="D3" s="2">
        <v>0.9674873737373737</v>
      </c>
      <c r="E3" s="2">
        <v>0.94507575757575757</v>
      </c>
      <c r="F3" s="2">
        <v>0.94106060606060604</v>
      </c>
      <c r="G3" s="4">
        <f>AVERAGE(C3:F3)</f>
        <v>0.95060515873015861</v>
      </c>
    </row>
    <row r="4" spans="2:13" x14ac:dyDescent="0.3">
      <c r="B4" t="s">
        <v>102</v>
      </c>
      <c r="C4" s="2">
        <v>0.8865726668918158</v>
      </c>
      <c r="D4" s="2">
        <v>0.90602836879432636</v>
      </c>
      <c r="E4" s="2">
        <v>0.8785460992907802</v>
      </c>
      <c r="F4" s="2">
        <v>0.86524822695035453</v>
      </c>
      <c r="G4" s="4">
        <f>AVERAGE(C4:F4)</f>
        <v>0.8840988404818193</v>
      </c>
    </row>
    <row r="5" spans="2:13" x14ac:dyDescent="0.3">
      <c r="C5" s="2"/>
      <c r="D5" s="2"/>
      <c r="E5" s="2"/>
      <c r="F5" s="2"/>
    </row>
    <row r="8" spans="2:13" ht="33.6" x14ac:dyDescent="0.65">
      <c r="G8" s="49" t="s">
        <v>104</v>
      </c>
      <c r="H8" s="50"/>
      <c r="I8" s="50"/>
      <c r="J8" s="50"/>
      <c r="K8" s="50"/>
      <c r="L8" s="50"/>
      <c r="M8" s="51"/>
    </row>
    <row r="9" spans="2:13" x14ac:dyDescent="0.3">
      <c r="G9" s="5"/>
      <c r="M9" s="6"/>
    </row>
    <row r="10" spans="2:13" ht="91.8" x14ac:dyDescent="1.65">
      <c r="G10" s="5"/>
      <c r="M10" s="7">
        <f>C4</f>
        <v>0.8865726668918158</v>
      </c>
    </row>
    <row r="11" spans="2:13" x14ac:dyDescent="0.3">
      <c r="G11" s="5"/>
      <c r="M11" s="6"/>
    </row>
    <row r="12" spans="2:13" x14ac:dyDescent="0.3">
      <c r="G12" s="5"/>
      <c r="M12" s="6"/>
    </row>
    <row r="13" spans="2:13" x14ac:dyDescent="0.3">
      <c r="G13" s="5"/>
      <c r="M13" s="6"/>
    </row>
    <row r="14" spans="2:13" x14ac:dyDescent="0.3">
      <c r="G14" s="5"/>
      <c r="M14" s="6"/>
    </row>
    <row r="15" spans="2:13" ht="18" x14ac:dyDescent="0.35">
      <c r="G15" s="5"/>
      <c r="M15" s="16">
        <v>0.95</v>
      </c>
    </row>
    <row r="16" spans="2:13" ht="18" x14ac:dyDescent="0.35">
      <c r="G16" s="5"/>
      <c r="M16" s="15" t="s">
        <v>105</v>
      </c>
    </row>
    <row r="17" spans="3:13" x14ac:dyDescent="0.3">
      <c r="G17" s="5"/>
      <c r="M17" s="6"/>
    </row>
    <row r="18" spans="3:13" x14ac:dyDescent="0.3">
      <c r="G18" s="5"/>
      <c r="M18" s="6"/>
    </row>
    <row r="19" spans="3:13" x14ac:dyDescent="0.3">
      <c r="G19" s="8"/>
      <c r="H19" s="9"/>
      <c r="I19" s="9"/>
      <c r="J19" s="9"/>
      <c r="K19" s="9"/>
      <c r="L19" s="9"/>
      <c r="M19" s="10"/>
    </row>
    <row r="22" spans="3:13" ht="33.6" x14ac:dyDescent="0.65">
      <c r="G22" s="52" t="s">
        <v>111</v>
      </c>
      <c r="H22" s="53"/>
      <c r="I22" s="53"/>
      <c r="J22" s="53"/>
      <c r="K22" s="53"/>
      <c r="L22" s="53"/>
      <c r="M22" s="54"/>
    </row>
    <row r="23" spans="3:13" x14ac:dyDescent="0.3">
      <c r="G23" s="11"/>
      <c r="H23" s="12"/>
      <c r="I23" s="12"/>
      <c r="J23" s="12"/>
      <c r="K23" s="12"/>
      <c r="L23" s="12"/>
      <c r="M23" s="13"/>
    </row>
    <row r="24" spans="3:13" ht="61.2" customHeight="1" x14ac:dyDescent="0.3">
      <c r="D24" t="s">
        <v>110</v>
      </c>
      <c r="G24" s="5"/>
      <c r="M24" s="47">
        <f>D28</f>
        <v>0.94859813084112155</v>
      </c>
    </row>
    <row r="25" spans="3:13" x14ac:dyDescent="0.3">
      <c r="C25" t="s">
        <v>106</v>
      </c>
      <c r="D25" s="18">
        <v>0.96601941747572817</v>
      </c>
      <c r="G25" s="5"/>
      <c r="M25" s="48"/>
    </row>
    <row r="26" spans="3:13" x14ac:dyDescent="0.3">
      <c r="C26" t="s">
        <v>107</v>
      </c>
      <c r="D26" s="18">
        <v>0.97115384615384615</v>
      </c>
      <c r="G26" s="5"/>
      <c r="M26" s="48"/>
    </row>
    <row r="27" spans="3:13" x14ac:dyDescent="0.3">
      <c r="C27" t="s">
        <v>108</v>
      </c>
      <c r="D27" s="18">
        <v>0.94312796208530802</v>
      </c>
      <c r="G27" s="5"/>
      <c r="M27" s="6"/>
    </row>
    <row r="28" spans="3:13" x14ac:dyDescent="0.3">
      <c r="C28" t="s">
        <v>109</v>
      </c>
      <c r="D28" s="18">
        <v>0.94859813084112155</v>
      </c>
      <c r="G28" s="5"/>
      <c r="M28" s="6"/>
    </row>
    <row r="29" spans="3:13" ht="18" x14ac:dyDescent="0.35">
      <c r="G29" s="5"/>
      <c r="M29" s="14">
        <f>D27</f>
        <v>0.94312796208530802</v>
      </c>
    </row>
    <row r="30" spans="3:13" ht="18" x14ac:dyDescent="0.35">
      <c r="G30" s="5"/>
      <c r="M30" s="15" t="s">
        <v>112</v>
      </c>
    </row>
    <row r="31" spans="3:13" x14ac:dyDescent="0.3">
      <c r="G31" s="5"/>
      <c r="M31" s="6"/>
    </row>
    <row r="32" spans="3:13" x14ac:dyDescent="0.3">
      <c r="G32" s="5"/>
      <c r="M32" s="6"/>
    </row>
    <row r="33" spans="3:13" x14ac:dyDescent="0.3">
      <c r="G33" s="5"/>
      <c r="M33" s="6"/>
    </row>
    <row r="34" spans="3:13" x14ac:dyDescent="0.3">
      <c r="G34" s="5"/>
      <c r="M34" s="6"/>
    </row>
    <row r="35" spans="3:13" x14ac:dyDescent="0.3">
      <c r="G35" s="8"/>
      <c r="H35" s="9"/>
      <c r="I35" s="9"/>
      <c r="J35" s="9"/>
      <c r="K35" s="9"/>
      <c r="L35" s="9"/>
      <c r="M35" s="10"/>
    </row>
    <row r="38" spans="3:13" ht="33.6" x14ac:dyDescent="0.65">
      <c r="G38" s="52" t="s">
        <v>113</v>
      </c>
      <c r="H38" s="53"/>
      <c r="I38" s="53"/>
      <c r="J38" s="53"/>
      <c r="K38" s="53"/>
      <c r="L38" s="53"/>
      <c r="M38" s="54"/>
    </row>
    <row r="39" spans="3:13" x14ac:dyDescent="0.3">
      <c r="G39" s="11"/>
      <c r="H39" s="12"/>
      <c r="I39" s="12"/>
      <c r="J39" s="12"/>
      <c r="K39" s="12"/>
      <c r="L39" s="12"/>
      <c r="M39" s="13"/>
    </row>
    <row r="40" spans="3:13" ht="61.2" customHeight="1" x14ac:dyDescent="0.3">
      <c r="D40" t="s">
        <v>115</v>
      </c>
      <c r="E40" t="s">
        <v>114</v>
      </c>
      <c r="G40" s="5"/>
      <c r="M40" s="47">
        <f>D44</f>
        <v>9.7000000000000003E-3</v>
      </c>
    </row>
    <row r="41" spans="3:13" x14ac:dyDescent="0.3">
      <c r="C41" t="s">
        <v>106</v>
      </c>
      <c r="D41" s="4">
        <v>0</v>
      </c>
      <c r="E41">
        <v>0</v>
      </c>
      <c r="G41" s="5"/>
      <c r="M41" s="48"/>
    </row>
    <row r="42" spans="3:13" x14ac:dyDescent="0.3">
      <c r="C42" t="s">
        <v>107</v>
      </c>
      <c r="D42" s="4">
        <v>0</v>
      </c>
      <c r="E42">
        <v>0</v>
      </c>
      <c r="G42" s="5"/>
      <c r="M42" s="48"/>
    </row>
    <row r="43" spans="3:13" x14ac:dyDescent="0.3">
      <c r="C43" t="s">
        <v>108</v>
      </c>
      <c r="D43" s="4">
        <v>1.4800000000000001E-2</v>
      </c>
      <c r="E43">
        <v>3</v>
      </c>
      <c r="G43" s="5"/>
      <c r="M43" s="6"/>
    </row>
    <row r="44" spans="3:13" x14ac:dyDescent="0.3">
      <c r="C44" t="s">
        <v>109</v>
      </c>
      <c r="D44" s="4">
        <v>9.7000000000000003E-3</v>
      </c>
      <c r="E44">
        <v>2</v>
      </c>
      <c r="G44" s="5"/>
      <c r="M44" s="6"/>
    </row>
    <row r="45" spans="3:13" ht="18" x14ac:dyDescent="0.35">
      <c r="G45" s="5"/>
      <c r="M45" s="14">
        <f>D43</f>
        <v>1.4800000000000001E-2</v>
      </c>
    </row>
    <row r="46" spans="3:13" ht="18" x14ac:dyDescent="0.35">
      <c r="G46" s="5"/>
      <c r="M46" s="15" t="s">
        <v>112</v>
      </c>
    </row>
    <row r="47" spans="3:13" x14ac:dyDescent="0.3">
      <c r="G47" s="5"/>
      <c r="M47" s="6"/>
    </row>
    <row r="48" spans="3:13" x14ac:dyDescent="0.3">
      <c r="G48" s="5"/>
      <c r="M48" s="6"/>
    </row>
    <row r="49" spans="7:13" x14ac:dyDescent="0.3">
      <c r="G49" s="5"/>
      <c r="M49" s="6"/>
    </row>
    <row r="50" spans="7:13" x14ac:dyDescent="0.3">
      <c r="G50" s="5"/>
      <c r="M50" s="6"/>
    </row>
    <row r="51" spans="7:13" x14ac:dyDescent="0.3">
      <c r="G51" s="8"/>
      <c r="H51" s="9"/>
      <c r="I51" s="9"/>
      <c r="J51" s="9"/>
      <c r="K51" s="9"/>
      <c r="L51" s="9"/>
      <c r="M51" s="10"/>
    </row>
  </sheetData>
  <mergeCells count="5">
    <mergeCell ref="G8:M8"/>
    <mergeCell ref="G22:M22"/>
    <mergeCell ref="M24:M26"/>
    <mergeCell ref="G38:M38"/>
    <mergeCell ref="M40:M42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52618-447C-463D-842F-F57A1265311D}">
  <sheetPr codeName="Hoja11"/>
  <dimension ref="B2:M51"/>
  <sheetViews>
    <sheetView showGridLines="0" topLeftCell="A29" workbookViewId="0">
      <selection activeCell="G38" sqref="G38:M51"/>
    </sheetView>
  </sheetViews>
  <sheetFormatPr baseColWidth="10" defaultRowHeight="14.4" x14ac:dyDescent="0.3"/>
  <cols>
    <col min="3" max="3" width="15.88671875" bestFit="1" customWidth="1"/>
    <col min="4" max="4" width="7.88671875" bestFit="1" customWidth="1"/>
    <col min="5" max="5" width="10.21875" bestFit="1" customWidth="1"/>
    <col min="6" max="6" width="14.109375" bestFit="1" customWidth="1"/>
    <col min="13" max="13" width="32.21875" customWidth="1"/>
  </cols>
  <sheetData>
    <row r="2" spans="2:13" x14ac:dyDescent="0.3">
      <c r="C2" s="3" t="s">
        <v>100</v>
      </c>
      <c r="D2" s="3" t="s">
        <v>65</v>
      </c>
      <c r="E2" s="3" t="s">
        <v>66</v>
      </c>
      <c r="F2" s="3" t="s">
        <v>67</v>
      </c>
      <c r="G2" s="3" t="s">
        <v>103</v>
      </c>
    </row>
    <row r="3" spans="2:13" x14ac:dyDescent="0.3">
      <c r="B3" t="s">
        <v>101</v>
      </c>
      <c r="C3" s="2">
        <v>0.94686018699717311</v>
      </c>
      <c r="D3" s="2">
        <v>0.9634703196347032</v>
      </c>
      <c r="E3" s="2">
        <v>0.94577625570776258</v>
      </c>
      <c r="F3" s="2">
        <v>0.94228310502283108</v>
      </c>
      <c r="G3" s="4">
        <f>AVERAGE(C3:F3)</f>
        <v>0.94959746684061752</v>
      </c>
    </row>
    <row r="4" spans="2:13" x14ac:dyDescent="0.3">
      <c r="B4" t="s">
        <v>102</v>
      </c>
      <c r="C4" s="2">
        <v>0.92949431099873581</v>
      </c>
      <c r="D4" s="2">
        <v>0.94567354965585049</v>
      </c>
      <c r="E4" s="2">
        <v>0.92846607669616521</v>
      </c>
      <c r="F4" s="2">
        <v>0.92566371681415927</v>
      </c>
      <c r="G4" s="4">
        <f>AVERAGE(C4:F4)</f>
        <v>0.93232441354122764</v>
      </c>
    </row>
    <row r="5" spans="2:13" x14ac:dyDescent="0.3">
      <c r="C5" s="2"/>
      <c r="D5" s="2"/>
      <c r="E5" s="2"/>
      <c r="F5" s="2"/>
    </row>
    <row r="8" spans="2:13" ht="33.6" x14ac:dyDescent="0.65">
      <c r="G8" s="49" t="s">
        <v>104</v>
      </c>
      <c r="H8" s="50"/>
      <c r="I8" s="50"/>
      <c r="J8" s="50"/>
      <c r="K8" s="50"/>
      <c r="L8" s="50"/>
      <c r="M8" s="51"/>
    </row>
    <row r="9" spans="2:13" x14ac:dyDescent="0.3">
      <c r="G9" s="5"/>
      <c r="M9" s="6"/>
    </row>
    <row r="10" spans="2:13" ht="91.8" x14ac:dyDescent="1.65">
      <c r="G10" s="5"/>
      <c r="M10" s="7">
        <f>C4</f>
        <v>0.92949431099873581</v>
      </c>
    </row>
    <row r="11" spans="2:13" x14ac:dyDescent="0.3">
      <c r="G11" s="5"/>
      <c r="M11" s="6"/>
    </row>
    <row r="12" spans="2:13" x14ac:dyDescent="0.3">
      <c r="G12" s="5"/>
      <c r="M12" s="6"/>
    </row>
    <row r="13" spans="2:13" x14ac:dyDescent="0.3">
      <c r="G13" s="5"/>
      <c r="M13" s="6"/>
    </row>
    <row r="14" spans="2:13" x14ac:dyDescent="0.3">
      <c r="G14" s="5"/>
      <c r="M14" s="6"/>
    </row>
    <row r="15" spans="2:13" ht="18" x14ac:dyDescent="0.35">
      <c r="G15" s="5"/>
      <c r="M15" s="16">
        <v>0.95</v>
      </c>
    </row>
    <row r="16" spans="2:13" ht="18" x14ac:dyDescent="0.35">
      <c r="G16" s="5"/>
      <c r="M16" s="15" t="s">
        <v>105</v>
      </c>
    </row>
    <row r="17" spans="3:13" x14ac:dyDescent="0.3">
      <c r="G17" s="5"/>
      <c r="M17" s="6"/>
    </row>
    <row r="18" spans="3:13" x14ac:dyDescent="0.3">
      <c r="G18" s="5"/>
      <c r="M18" s="6"/>
    </row>
    <row r="19" spans="3:13" x14ac:dyDescent="0.3">
      <c r="G19" s="8"/>
      <c r="H19" s="9"/>
      <c r="I19" s="9"/>
      <c r="J19" s="9"/>
      <c r="K19" s="9"/>
      <c r="L19" s="9"/>
      <c r="M19" s="10"/>
    </row>
    <row r="22" spans="3:13" ht="33.6" x14ac:dyDescent="0.65">
      <c r="G22" s="52" t="s">
        <v>111</v>
      </c>
      <c r="H22" s="53"/>
      <c r="I22" s="53"/>
      <c r="J22" s="53"/>
      <c r="K22" s="53"/>
      <c r="L22" s="53"/>
      <c r="M22" s="54"/>
    </row>
    <row r="23" spans="3:13" x14ac:dyDescent="0.3">
      <c r="G23" s="11"/>
      <c r="H23" s="12"/>
      <c r="I23" s="12"/>
      <c r="J23" s="12"/>
      <c r="K23" s="12"/>
      <c r="L23" s="12"/>
      <c r="M23" s="13"/>
    </row>
    <row r="24" spans="3:13" ht="61.2" customHeight="1" x14ac:dyDescent="0.3">
      <c r="D24" t="s">
        <v>110</v>
      </c>
      <c r="G24" s="5"/>
      <c r="M24" s="47">
        <f>D28</f>
        <v>0.92700729927007297</v>
      </c>
    </row>
    <row r="25" spans="3:13" x14ac:dyDescent="0.3">
      <c r="C25" t="s">
        <v>106</v>
      </c>
      <c r="D25" s="18">
        <v>0.90697674418604646</v>
      </c>
      <c r="G25" s="5"/>
      <c r="M25" s="48"/>
    </row>
    <row r="26" spans="3:13" x14ac:dyDescent="0.3">
      <c r="C26" t="s">
        <v>107</v>
      </c>
      <c r="D26" s="18">
        <v>0.91538461538461535</v>
      </c>
      <c r="G26" s="5"/>
      <c r="M26" s="48"/>
    </row>
    <row r="27" spans="3:13" x14ac:dyDescent="0.3">
      <c r="C27" t="s">
        <v>108</v>
      </c>
      <c r="D27" s="18">
        <v>0.94656488549618323</v>
      </c>
      <c r="G27" s="5"/>
      <c r="M27" s="6"/>
    </row>
    <row r="28" spans="3:13" x14ac:dyDescent="0.3">
      <c r="C28" t="s">
        <v>109</v>
      </c>
      <c r="D28" s="18">
        <v>0.92700729927007297</v>
      </c>
      <c r="G28" s="5"/>
      <c r="M28" s="6"/>
    </row>
    <row r="29" spans="3:13" ht="18" x14ac:dyDescent="0.35">
      <c r="G29" s="5"/>
      <c r="M29" s="16">
        <f>D27</f>
        <v>0.94656488549618323</v>
      </c>
    </row>
    <row r="30" spans="3:13" ht="18" x14ac:dyDescent="0.35">
      <c r="G30" s="5"/>
      <c r="M30" s="15" t="s">
        <v>112</v>
      </c>
    </row>
    <row r="31" spans="3:13" x14ac:dyDescent="0.3">
      <c r="G31" s="5"/>
      <c r="M31" s="6"/>
    </row>
    <row r="32" spans="3:13" x14ac:dyDescent="0.3">
      <c r="G32" s="5"/>
      <c r="M32" s="6"/>
    </row>
    <row r="33" spans="3:13" x14ac:dyDescent="0.3">
      <c r="G33" s="5"/>
      <c r="M33" s="6"/>
    </row>
    <row r="34" spans="3:13" x14ac:dyDescent="0.3">
      <c r="G34" s="5"/>
      <c r="M34" s="6"/>
    </row>
    <row r="35" spans="3:13" x14ac:dyDescent="0.3">
      <c r="G35" s="8"/>
      <c r="H35" s="9"/>
      <c r="I35" s="9"/>
      <c r="J35" s="9"/>
      <c r="K35" s="9"/>
      <c r="L35" s="9"/>
      <c r="M35" s="10"/>
    </row>
    <row r="38" spans="3:13" ht="33.6" x14ac:dyDescent="0.65">
      <c r="G38" s="52" t="s">
        <v>113</v>
      </c>
      <c r="H38" s="53"/>
      <c r="I38" s="53"/>
      <c r="J38" s="53"/>
      <c r="K38" s="53"/>
      <c r="L38" s="53"/>
      <c r="M38" s="54"/>
    </row>
    <row r="39" spans="3:13" x14ac:dyDescent="0.3">
      <c r="G39" s="11"/>
      <c r="H39" s="12"/>
      <c r="I39" s="12"/>
      <c r="J39" s="12"/>
      <c r="K39" s="12"/>
      <c r="L39" s="12"/>
      <c r="M39" s="13"/>
    </row>
    <row r="40" spans="3:13" ht="61.2" customHeight="1" x14ac:dyDescent="0.3">
      <c r="D40" t="s">
        <v>115</v>
      </c>
      <c r="E40" t="s">
        <v>114</v>
      </c>
      <c r="G40" s="5"/>
      <c r="M40" s="47">
        <f>D44</f>
        <v>0</v>
      </c>
    </row>
    <row r="41" spans="3:13" x14ac:dyDescent="0.3">
      <c r="C41" t="s">
        <v>106</v>
      </c>
      <c r="D41" s="4">
        <v>0</v>
      </c>
      <c r="E41">
        <v>0</v>
      </c>
      <c r="G41" s="5"/>
      <c r="M41" s="48"/>
    </row>
    <row r="42" spans="3:13" x14ac:dyDescent="0.3">
      <c r="C42" t="s">
        <v>107</v>
      </c>
      <c r="D42" s="4">
        <v>7.4999999999999997E-3</v>
      </c>
      <c r="E42">
        <v>1</v>
      </c>
      <c r="G42" s="5"/>
      <c r="M42" s="48"/>
    </row>
    <row r="43" spans="3:13" x14ac:dyDescent="0.3">
      <c r="C43" t="s">
        <v>108</v>
      </c>
      <c r="D43" s="4">
        <v>0</v>
      </c>
      <c r="E43">
        <v>0</v>
      </c>
      <c r="G43" s="5"/>
      <c r="M43" s="6"/>
    </row>
    <row r="44" spans="3:13" x14ac:dyDescent="0.3">
      <c r="C44" t="s">
        <v>109</v>
      </c>
      <c r="D44" s="4">
        <v>0</v>
      </c>
      <c r="E44">
        <v>0</v>
      </c>
      <c r="G44" s="5"/>
      <c r="M44" s="6"/>
    </row>
    <row r="45" spans="3:13" ht="18" x14ac:dyDescent="0.35">
      <c r="G45" s="5"/>
      <c r="M45" s="14">
        <f>D43</f>
        <v>0</v>
      </c>
    </row>
    <row r="46" spans="3:13" ht="18" x14ac:dyDescent="0.35">
      <c r="G46" s="5"/>
      <c r="M46" s="15" t="s">
        <v>112</v>
      </c>
    </row>
    <row r="47" spans="3:13" x14ac:dyDescent="0.3">
      <c r="G47" s="5"/>
      <c r="M47" s="6"/>
    </row>
    <row r="48" spans="3:13" x14ac:dyDescent="0.3">
      <c r="G48" s="5"/>
      <c r="M48" s="6"/>
    </row>
    <row r="49" spans="7:13" x14ac:dyDescent="0.3">
      <c r="G49" s="5"/>
      <c r="M49" s="6"/>
    </row>
    <row r="50" spans="7:13" x14ac:dyDescent="0.3">
      <c r="G50" s="5"/>
      <c r="M50" s="6"/>
    </row>
    <row r="51" spans="7:13" x14ac:dyDescent="0.3">
      <c r="G51" s="8"/>
      <c r="H51" s="9"/>
      <c r="I51" s="9"/>
      <c r="J51" s="9"/>
      <c r="K51" s="9"/>
      <c r="L51" s="9"/>
      <c r="M51" s="10"/>
    </row>
  </sheetData>
  <mergeCells count="5">
    <mergeCell ref="G8:M8"/>
    <mergeCell ref="G22:M22"/>
    <mergeCell ref="M24:M26"/>
    <mergeCell ref="G38:M38"/>
    <mergeCell ref="M40:M4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A078E-3AE5-4C44-97D0-24437F33FECB}">
  <sheetPr codeName="Hoja6"/>
  <dimension ref="B2:X61"/>
  <sheetViews>
    <sheetView showGridLines="0" tabSelected="1" zoomScale="59" workbookViewId="0">
      <selection activeCell="E45" sqref="E45:E46"/>
    </sheetView>
  </sheetViews>
  <sheetFormatPr baseColWidth="10" defaultRowHeight="14.4" x14ac:dyDescent="0.3"/>
  <cols>
    <col min="3" max="3" width="15.88671875" bestFit="1" customWidth="1"/>
    <col min="4" max="4" width="7.88671875" bestFit="1" customWidth="1"/>
    <col min="5" max="5" width="10.21875" bestFit="1" customWidth="1"/>
    <col min="6" max="6" width="14.109375" bestFit="1" customWidth="1"/>
    <col min="13" max="13" width="32.21875" customWidth="1"/>
    <col min="16" max="16" width="22.77734375" bestFit="1" customWidth="1"/>
    <col min="17" max="17" width="7.33203125" bestFit="1" customWidth="1"/>
    <col min="18" max="18" width="4.6640625" customWidth="1"/>
    <col min="19" max="19" width="14.77734375" bestFit="1" customWidth="1"/>
    <col min="20" max="20" width="7.33203125" bestFit="1" customWidth="1"/>
    <col min="21" max="21" width="5.6640625" customWidth="1"/>
    <col min="22" max="22" width="23" customWidth="1"/>
    <col min="23" max="23" width="20.88671875" bestFit="1" customWidth="1"/>
  </cols>
  <sheetData>
    <row r="2" spans="2:13" x14ac:dyDescent="0.3">
      <c r="C2" s="3" t="s">
        <v>100</v>
      </c>
      <c r="D2" s="3" t="s">
        <v>65</v>
      </c>
      <c r="E2" s="3" t="s">
        <v>66</v>
      </c>
      <c r="F2" s="3" t="s">
        <v>67</v>
      </c>
      <c r="G2" s="3" t="s">
        <v>103</v>
      </c>
    </row>
    <row r="3" spans="2:13" ht="49.8" x14ac:dyDescent="0.3">
      <c r="B3" t="s">
        <v>101</v>
      </c>
      <c r="C3" s="2">
        <v>0.96116279069767452</v>
      </c>
      <c r="D3" s="2">
        <v>0.98385012919896642</v>
      </c>
      <c r="E3" s="2">
        <v>0.96705426356589141</v>
      </c>
      <c r="F3" s="2">
        <v>0.95813953488372106</v>
      </c>
      <c r="G3" s="4">
        <f>AVERAGE(C3:F3)</f>
        <v>0.9675516795865633</v>
      </c>
      <c r="I3" s="39"/>
    </row>
    <row r="4" spans="2:13" x14ac:dyDescent="0.3">
      <c r="B4" t="s">
        <v>102</v>
      </c>
      <c r="C4" s="2">
        <v>0.93538492063492062</v>
      </c>
      <c r="D4" s="2">
        <v>0.95763888888888882</v>
      </c>
      <c r="E4" s="2">
        <v>0.94895833333333335</v>
      </c>
      <c r="F4" s="2">
        <v>0.94166666666666665</v>
      </c>
      <c r="G4" s="4">
        <f>AVERAGE(C4:F4)</f>
        <v>0.9459122023809523</v>
      </c>
    </row>
    <row r="5" spans="2:13" x14ac:dyDescent="0.3">
      <c r="B5" t="s">
        <v>129</v>
      </c>
      <c r="C5" s="2">
        <v>0.98</v>
      </c>
      <c r="D5" s="2">
        <v>0.99</v>
      </c>
      <c r="E5" s="2">
        <v>0.99</v>
      </c>
      <c r="F5" s="2">
        <v>0.99</v>
      </c>
      <c r="G5" s="4">
        <f>AVERAGE(C5:F5)</f>
        <v>0.98750000000000004</v>
      </c>
    </row>
    <row r="8" spans="2:13" ht="33.6" x14ac:dyDescent="0.65">
      <c r="G8" s="40" t="s">
        <v>104</v>
      </c>
      <c r="H8" s="41"/>
      <c r="I8" s="41"/>
      <c r="J8" s="41"/>
      <c r="K8" s="41"/>
      <c r="L8" s="41"/>
      <c r="M8" s="42"/>
    </row>
    <row r="9" spans="2:13" x14ac:dyDescent="0.3">
      <c r="G9" s="21"/>
      <c r="H9" s="22"/>
      <c r="I9" s="22"/>
      <c r="J9" s="22"/>
      <c r="K9" s="22"/>
      <c r="L9" s="22"/>
      <c r="M9" s="23"/>
    </row>
    <row r="10" spans="2:13" ht="91.8" x14ac:dyDescent="1.65">
      <c r="G10" s="24"/>
      <c r="M10" s="25">
        <f>C5</f>
        <v>0.98</v>
      </c>
    </row>
    <row r="11" spans="2:13" x14ac:dyDescent="0.3">
      <c r="G11" s="24"/>
      <c r="M11" s="26"/>
    </row>
    <row r="12" spans="2:13" x14ac:dyDescent="0.3">
      <c r="G12" s="24"/>
      <c r="M12" s="26"/>
    </row>
    <row r="13" spans="2:13" x14ac:dyDescent="0.3">
      <c r="G13" s="24"/>
      <c r="M13" s="26"/>
    </row>
    <row r="14" spans="2:13" x14ac:dyDescent="0.3">
      <c r="G14" s="24"/>
      <c r="M14" s="26"/>
    </row>
    <row r="15" spans="2:13" ht="18" x14ac:dyDescent="0.35">
      <c r="G15" s="24"/>
      <c r="M15" s="27">
        <v>0.99</v>
      </c>
    </row>
    <row r="16" spans="2:13" ht="18" x14ac:dyDescent="0.35">
      <c r="G16" s="24"/>
      <c r="M16" s="28" t="s">
        <v>118</v>
      </c>
    </row>
    <row r="17" spans="3:13" x14ac:dyDescent="0.3">
      <c r="G17" s="24"/>
      <c r="M17" s="26"/>
    </row>
    <row r="18" spans="3:13" x14ac:dyDescent="0.3">
      <c r="G18" s="24"/>
      <c r="M18" s="26"/>
    </row>
    <row r="19" spans="3:13" x14ac:dyDescent="0.3">
      <c r="G19" s="29"/>
      <c r="H19" s="20"/>
      <c r="I19" s="20"/>
      <c r="J19" s="20"/>
      <c r="K19" s="20"/>
      <c r="L19" s="20"/>
      <c r="M19" s="30"/>
    </row>
    <row r="22" spans="3:13" ht="33.6" x14ac:dyDescent="0.65">
      <c r="G22" s="40" t="s">
        <v>111</v>
      </c>
      <c r="H22" s="41"/>
      <c r="I22" s="41"/>
      <c r="J22" s="41"/>
      <c r="K22" s="41"/>
      <c r="L22" s="41"/>
      <c r="M22" s="42"/>
    </row>
    <row r="23" spans="3:13" x14ac:dyDescent="0.3">
      <c r="G23" s="24"/>
      <c r="M23" s="26"/>
    </row>
    <row r="24" spans="3:13" ht="61.2" customHeight="1" x14ac:dyDescent="0.3">
      <c r="D24" t="s">
        <v>110</v>
      </c>
      <c r="E24" t="s">
        <v>134</v>
      </c>
      <c r="F24" t="s">
        <v>133</v>
      </c>
      <c r="G24" s="24"/>
      <c r="M24" s="43">
        <f>D30</f>
        <v>1</v>
      </c>
    </row>
    <row r="25" spans="3:13" x14ac:dyDescent="0.3">
      <c r="C25" t="s">
        <v>106</v>
      </c>
      <c r="D25" s="18">
        <f>E25/F25</f>
        <v>0.74117647058823533</v>
      </c>
      <c r="E25">
        <v>63</v>
      </c>
      <c r="F25">
        <v>85</v>
      </c>
      <c r="G25" s="24"/>
      <c r="M25" s="44"/>
    </row>
    <row r="26" spans="3:13" x14ac:dyDescent="0.3">
      <c r="C26" t="s">
        <v>107</v>
      </c>
      <c r="D26" s="18">
        <f t="shared" ref="D26:D30" si="0">E26/F26</f>
        <v>0.75903614457831325</v>
      </c>
      <c r="E26">
        <v>63</v>
      </c>
      <c r="F26">
        <v>83</v>
      </c>
      <c r="G26" s="24"/>
      <c r="M26" s="44"/>
    </row>
    <row r="27" spans="3:13" x14ac:dyDescent="0.3">
      <c r="C27" t="s">
        <v>108</v>
      </c>
      <c r="D27" s="18">
        <f t="shared" si="0"/>
        <v>0.79069767441860461</v>
      </c>
      <c r="E27">
        <v>68</v>
      </c>
      <c r="F27">
        <v>86</v>
      </c>
      <c r="G27" s="24"/>
      <c r="M27" s="26"/>
    </row>
    <row r="28" spans="3:13" x14ac:dyDescent="0.3">
      <c r="C28" t="s">
        <v>109</v>
      </c>
      <c r="D28" s="18">
        <f t="shared" si="0"/>
        <v>0.7931034482758621</v>
      </c>
      <c r="E28">
        <v>69</v>
      </c>
      <c r="F28">
        <v>87</v>
      </c>
      <c r="G28" s="24"/>
      <c r="M28" s="26"/>
    </row>
    <row r="29" spans="3:13" ht="18" x14ac:dyDescent="0.35">
      <c r="C29" t="s">
        <v>116</v>
      </c>
      <c r="D29" s="18">
        <f t="shared" si="0"/>
        <v>1</v>
      </c>
      <c r="E29">
        <v>77</v>
      </c>
      <c r="F29">
        <v>77</v>
      </c>
      <c r="G29" s="24"/>
      <c r="M29" s="31">
        <f>D29</f>
        <v>1</v>
      </c>
    </row>
    <row r="30" spans="3:13" ht="18" x14ac:dyDescent="0.35">
      <c r="C30" t="s">
        <v>117</v>
      </c>
      <c r="D30" s="18">
        <f t="shared" si="0"/>
        <v>1</v>
      </c>
      <c r="E30">
        <v>78</v>
      </c>
      <c r="F30">
        <v>78</v>
      </c>
      <c r="G30" s="24"/>
      <c r="M30" s="28" t="s">
        <v>112</v>
      </c>
    </row>
    <row r="31" spans="3:13" x14ac:dyDescent="0.3">
      <c r="G31" s="24"/>
      <c r="M31" s="26"/>
    </row>
    <row r="32" spans="3:13" x14ac:dyDescent="0.3">
      <c r="G32" s="24"/>
      <c r="M32" s="26"/>
    </row>
    <row r="33" spans="3:13" x14ac:dyDescent="0.3">
      <c r="D33" s="19"/>
      <c r="G33" s="24"/>
      <c r="M33" s="26"/>
    </row>
    <row r="34" spans="3:13" x14ac:dyDescent="0.3">
      <c r="G34" s="24"/>
      <c r="M34" s="26"/>
    </row>
    <row r="35" spans="3:13" x14ac:dyDescent="0.3">
      <c r="G35" s="29"/>
      <c r="H35" s="20"/>
      <c r="I35" s="20"/>
      <c r="J35" s="20"/>
      <c r="K35" s="20"/>
      <c r="L35" s="20"/>
      <c r="M35" s="30"/>
    </row>
    <row r="38" spans="3:13" ht="33.6" x14ac:dyDescent="0.65">
      <c r="G38" s="40" t="s">
        <v>113</v>
      </c>
      <c r="H38" s="41"/>
      <c r="I38" s="41"/>
      <c r="J38" s="41"/>
      <c r="K38" s="41"/>
      <c r="L38" s="41"/>
      <c r="M38" s="42"/>
    </row>
    <row r="39" spans="3:13" x14ac:dyDescent="0.3">
      <c r="G39" s="24"/>
      <c r="M39" s="26"/>
    </row>
    <row r="40" spans="3:13" ht="61.2" customHeight="1" x14ac:dyDescent="0.3">
      <c r="D40" s="3" t="s">
        <v>115</v>
      </c>
      <c r="E40" s="3" t="s">
        <v>114</v>
      </c>
      <c r="F40" t="s">
        <v>133</v>
      </c>
      <c r="G40" s="24"/>
      <c r="M40" s="45">
        <f>D46</f>
        <v>1.282051282051282E-2</v>
      </c>
    </row>
    <row r="41" spans="3:13" x14ac:dyDescent="0.3">
      <c r="C41" t="s">
        <v>106</v>
      </c>
      <c r="D41" s="4">
        <f>E41/F41</f>
        <v>1.1764705882352941E-2</v>
      </c>
      <c r="E41">
        <v>1</v>
      </c>
      <c r="F41">
        <v>85</v>
      </c>
      <c r="G41" s="24"/>
      <c r="M41" s="46"/>
    </row>
    <row r="42" spans="3:13" x14ac:dyDescent="0.3">
      <c r="C42" t="s">
        <v>107</v>
      </c>
      <c r="D42" s="4">
        <f t="shared" ref="D42:D46" si="1">E42/F42</f>
        <v>2.4096385542168676E-2</v>
      </c>
      <c r="E42">
        <v>2</v>
      </c>
      <c r="F42">
        <v>83</v>
      </c>
      <c r="G42" s="24"/>
      <c r="M42" s="46"/>
    </row>
    <row r="43" spans="3:13" x14ac:dyDescent="0.3">
      <c r="C43" t="s">
        <v>108</v>
      </c>
      <c r="D43" s="4">
        <f t="shared" si="1"/>
        <v>0</v>
      </c>
      <c r="E43">
        <v>0</v>
      </c>
      <c r="F43">
        <v>86</v>
      </c>
      <c r="G43" s="24"/>
      <c r="M43" s="26"/>
    </row>
    <row r="44" spans="3:13" x14ac:dyDescent="0.3">
      <c r="C44" t="s">
        <v>109</v>
      </c>
      <c r="D44" s="4">
        <f t="shared" si="1"/>
        <v>0</v>
      </c>
      <c r="E44">
        <v>0</v>
      </c>
      <c r="F44">
        <v>87</v>
      </c>
      <c r="G44" s="24"/>
      <c r="M44" s="26"/>
    </row>
    <row r="45" spans="3:13" ht="18" x14ac:dyDescent="0.35">
      <c r="C45" t="s">
        <v>116</v>
      </c>
      <c r="D45" s="4">
        <f t="shared" si="1"/>
        <v>2.5974025974025976E-2</v>
      </c>
      <c r="E45">
        <v>2</v>
      </c>
      <c r="F45">
        <v>77</v>
      </c>
      <c r="G45" s="24"/>
      <c r="M45" s="31">
        <f>D45</f>
        <v>2.5974025974025976E-2</v>
      </c>
    </row>
    <row r="46" spans="3:13" ht="18" x14ac:dyDescent="0.35">
      <c r="C46" t="s">
        <v>117</v>
      </c>
      <c r="D46" s="4">
        <f t="shared" si="1"/>
        <v>1.282051282051282E-2</v>
      </c>
      <c r="E46">
        <v>1</v>
      </c>
      <c r="F46">
        <v>78</v>
      </c>
      <c r="G46" s="24"/>
      <c r="M46" s="28" t="s">
        <v>112</v>
      </c>
    </row>
    <row r="47" spans="3:13" x14ac:dyDescent="0.3">
      <c r="E47" s="19"/>
      <c r="G47" s="24"/>
      <c r="M47" s="26"/>
    </row>
    <row r="48" spans="3:13" x14ac:dyDescent="0.3">
      <c r="G48" s="24"/>
      <c r="M48" s="26"/>
    </row>
    <row r="49" spans="7:24" x14ac:dyDescent="0.3">
      <c r="G49" s="24"/>
      <c r="M49" s="26"/>
    </row>
    <row r="50" spans="7:24" x14ac:dyDescent="0.3">
      <c r="G50" s="24"/>
      <c r="M50" s="26"/>
      <c r="P50" t="s">
        <v>135</v>
      </c>
    </row>
    <row r="51" spans="7:24" x14ac:dyDescent="0.3">
      <c r="G51" s="29"/>
      <c r="H51" s="20"/>
      <c r="I51" s="20"/>
      <c r="J51" s="20"/>
      <c r="K51" s="20"/>
      <c r="L51" s="20"/>
      <c r="M51" s="30"/>
    </row>
    <row r="54" spans="7:24" x14ac:dyDescent="0.3">
      <c r="P54" s="35" t="s">
        <v>130</v>
      </c>
      <c r="Q54" s="35" t="s">
        <v>119</v>
      </c>
      <c r="R54" s="32"/>
      <c r="S54" s="35" t="s">
        <v>131</v>
      </c>
      <c r="T54" s="35" t="s">
        <v>119</v>
      </c>
    </row>
    <row r="55" spans="7:24" x14ac:dyDescent="0.3">
      <c r="P55" s="34" t="s">
        <v>120</v>
      </c>
      <c r="Q55" s="33">
        <v>1</v>
      </c>
      <c r="R55" s="32"/>
      <c r="S55" s="34" t="s">
        <v>124</v>
      </c>
      <c r="T55" s="33">
        <v>2</v>
      </c>
    </row>
    <row r="56" spans="7:24" x14ac:dyDescent="0.3">
      <c r="P56" s="34" t="s">
        <v>121</v>
      </c>
      <c r="Q56" s="33">
        <v>1</v>
      </c>
      <c r="R56" s="32"/>
      <c r="S56" s="36" t="s">
        <v>123</v>
      </c>
      <c r="T56" s="35">
        <f ca="1">SUM(T55:T57)</f>
        <v>2</v>
      </c>
    </row>
    <row r="57" spans="7:24" x14ac:dyDescent="0.3">
      <c r="P57" s="34" t="s">
        <v>122</v>
      </c>
      <c r="Q57" s="33">
        <v>2</v>
      </c>
      <c r="R57" s="32"/>
      <c r="S57" s="32"/>
      <c r="T57" s="32"/>
    </row>
    <row r="58" spans="7:24" x14ac:dyDescent="0.3">
      <c r="P58" s="36" t="s">
        <v>123</v>
      </c>
      <c r="Q58" s="35">
        <f>SUM(Q55:Q57)</f>
        <v>4</v>
      </c>
      <c r="R58" s="32"/>
      <c r="S58" s="32"/>
      <c r="T58" s="32"/>
    </row>
    <row r="60" spans="7:24" x14ac:dyDescent="0.3">
      <c r="V60" s="35" t="s">
        <v>132</v>
      </c>
      <c r="W60" s="35" t="s">
        <v>125</v>
      </c>
      <c r="X60" s="35" t="s">
        <v>127</v>
      </c>
    </row>
    <row r="61" spans="7:24" ht="28.8" x14ac:dyDescent="0.3">
      <c r="V61" s="37" t="s">
        <v>128</v>
      </c>
      <c r="W61" s="34" t="s">
        <v>126</v>
      </c>
      <c r="X61" s="38">
        <v>45105</v>
      </c>
    </row>
  </sheetData>
  <mergeCells count="5">
    <mergeCell ref="G8:M8"/>
    <mergeCell ref="G22:M22"/>
    <mergeCell ref="M24:M26"/>
    <mergeCell ref="G38:M38"/>
    <mergeCell ref="M40:M4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C512A-56E9-4848-BDDF-06371D786542}">
  <sheetPr codeName="Hoja1"/>
  <dimension ref="B2:O51"/>
  <sheetViews>
    <sheetView showGridLines="0" topLeftCell="A13" workbookViewId="0">
      <selection activeCell="D24" sqref="D24:D27"/>
    </sheetView>
  </sheetViews>
  <sheetFormatPr baseColWidth="10" defaultRowHeight="14.4" x14ac:dyDescent="0.3"/>
  <cols>
    <col min="3" max="3" width="15.88671875" bestFit="1" customWidth="1"/>
    <col min="4" max="4" width="7.88671875" bestFit="1" customWidth="1"/>
    <col min="5" max="5" width="10.21875" bestFit="1" customWidth="1"/>
    <col min="6" max="6" width="14.109375" bestFit="1" customWidth="1"/>
    <col min="13" max="13" width="32.21875" customWidth="1"/>
  </cols>
  <sheetData>
    <row r="2" spans="2:13" x14ac:dyDescent="0.3">
      <c r="C2" s="3" t="s">
        <v>100</v>
      </c>
      <c r="D2" s="3" t="s">
        <v>65</v>
      </c>
      <c r="E2" s="3" t="s">
        <v>66</v>
      </c>
      <c r="F2" s="3" t="s">
        <v>67</v>
      </c>
      <c r="G2" s="3" t="s">
        <v>103</v>
      </c>
    </row>
    <row r="3" spans="2:13" x14ac:dyDescent="0.3">
      <c r="B3" t="s">
        <v>101</v>
      </c>
      <c r="C3" s="2">
        <v>0.84066468253968252</v>
      </c>
      <c r="D3" s="2">
        <v>0.84895833333333337</v>
      </c>
      <c r="E3" s="2">
        <v>0.86197916666666663</v>
      </c>
      <c r="F3" s="2">
        <v>0.83333333333333337</v>
      </c>
      <c r="G3" s="4">
        <f>AVERAGE(C3:F3)</f>
        <v>0.84623387896825397</v>
      </c>
    </row>
    <row r="4" spans="2:13" x14ac:dyDescent="0.3">
      <c r="B4" t="s">
        <v>102</v>
      </c>
      <c r="C4" s="2">
        <v>0.96027116402116408</v>
      </c>
      <c r="D4" s="2">
        <v>0.98263888888888884</v>
      </c>
      <c r="E4" s="2">
        <v>0.98784722222222221</v>
      </c>
      <c r="F4" s="2">
        <v>0.96833333333333338</v>
      </c>
      <c r="G4" s="4">
        <f>AVERAGE(C4:F4)</f>
        <v>0.97477265211640207</v>
      </c>
    </row>
    <row r="5" spans="2:13" x14ac:dyDescent="0.3">
      <c r="C5" s="2"/>
      <c r="D5" s="2"/>
      <c r="E5" s="2"/>
      <c r="F5" s="2"/>
    </row>
    <row r="8" spans="2:13" ht="33.6" x14ac:dyDescent="0.65">
      <c r="G8" s="49" t="s">
        <v>104</v>
      </c>
      <c r="H8" s="50"/>
      <c r="I8" s="50"/>
      <c r="J8" s="50"/>
      <c r="K8" s="50"/>
      <c r="L8" s="50"/>
      <c r="M8" s="51"/>
    </row>
    <row r="9" spans="2:13" x14ac:dyDescent="0.3">
      <c r="G9" s="11"/>
      <c r="H9" s="12"/>
      <c r="I9" s="12"/>
      <c r="J9" s="12"/>
      <c r="K9" s="12"/>
      <c r="L9" s="12"/>
      <c r="M9" s="13"/>
    </row>
    <row r="10" spans="2:13" ht="91.8" x14ac:dyDescent="1.65">
      <c r="G10" s="5"/>
      <c r="M10" s="7">
        <f>C4</f>
        <v>0.96027116402116408</v>
      </c>
    </row>
    <row r="11" spans="2:13" x14ac:dyDescent="0.3">
      <c r="G11" s="5"/>
      <c r="M11" s="6"/>
    </row>
    <row r="12" spans="2:13" x14ac:dyDescent="0.3">
      <c r="G12" s="5"/>
      <c r="M12" s="6"/>
    </row>
    <row r="13" spans="2:13" x14ac:dyDescent="0.3">
      <c r="G13" s="5"/>
      <c r="M13" s="6"/>
    </row>
    <row r="14" spans="2:13" x14ac:dyDescent="0.3">
      <c r="G14" s="5"/>
      <c r="M14" s="6"/>
    </row>
    <row r="15" spans="2:13" ht="18" x14ac:dyDescent="0.35">
      <c r="G15" s="5"/>
      <c r="M15" s="14">
        <v>0.87</v>
      </c>
    </row>
    <row r="16" spans="2:13" ht="18" x14ac:dyDescent="0.35">
      <c r="G16" s="5"/>
      <c r="M16" s="15" t="s">
        <v>105</v>
      </c>
    </row>
    <row r="17" spans="3:15" x14ac:dyDescent="0.3">
      <c r="G17" s="5"/>
      <c r="M17" s="6"/>
    </row>
    <row r="18" spans="3:15" x14ac:dyDescent="0.3">
      <c r="G18" s="5"/>
      <c r="M18" s="6"/>
    </row>
    <row r="19" spans="3:15" x14ac:dyDescent="0.3">
      <c r="G19" s="8"/>
      <c r="H19" s="9"/>
      <c r="I19" s="9"/>
      <c r="J19" s="9"/>
      <c r="K19" s="9"/>
      <c r="L19" s="9"/>
      <c r="M19" s="10"/>
    </row>
    <row r="20" spans="3:15" x14ac:dyDescent="0.3">
      <c r="O20" s="17"/>
    </row>
    <row r="22" spans="3:15" ht="33.6" x14ac:dyDescent="0.65">
      <c r="G22" s="52" t="s">
        <v>111</v>
      </c>
      <c r="H22" s="53"/>
      <c r="I22" s="53"/>
      <c r="J22" s="53"/>
      <c r="K22" s="53"/>
      <c r="L22" s="53"/>
      <c r="M22" s="54"/>
    </row>
    <row r="23" spans="3:15" x14ac:dyDescent="0.3">
      <c r="G23" s="11"/>
      <c r="H23" s="12"/>
      <c r="I23" s="12"/>
      <c r="J23" s="12"/>
      <c r="K23" s="12"/>
      <c r="L23" s="12"/>
      <c r="M23" s="13"/>
    </row>
    <row r="24" spans="3:15" ht="61.2" customHeight="1" x14ac:dyDescent="0.3">
      <c r="D24" t="s">
        <v>110</v>
      </c>
      <c r="G24" s="5"/>
      <c r="M24" s="55">
        <v>100</v>
      </c>
    </row>
    <row r="25" spans="3:15" x14ac:dyDescent="0.3">
      <c r="C25" t="s">
        <v>106</v>
      </c>
      <c r="D25" s="4">
        <v>1</v>
      </c>
      <c r="G25" s="5"/>
      <c r="M25" s="55"/>
    </row>
    <row r="26" spans="3:15" x14ac:dyDescent="0.3">
      <c r="C26" t="s">
        <v>107</v>
      </c>
      <c r="D26" s="4">
        <v>0.88</v>
      </c>
      <c r="G26" s="5"/>
      <c r="M26" s="55"/>
    </row>
    <row r="27" spans="3:15" x14ac:dyDescent="0.3">
      <c r="C27" t="s">
        <v>108</v>
      </c>
      <c r="D27" s="4">
        <v>0.88</v>
      </c>
      <c r="G27" s="5"/>
      <c r="M27" s="6"/>
    </row>
    <row r="28" spans="3:15" x14ac:dyDescent="0.3">
      <c r="C28" t="s">
        <v>109</v>
      </c>
      <c r="D28" s="4">
        <v>1</v>
      </c>
      <c r="G28" s="5"/>
      <c r="M28" s="6"/>
    </row>
    <row r="29" spans="3:15" ht="18" x14ac:dyDescent="0.35">
      <c r="G29" s="5"/>
      <c r="M29" s="14">
        <f>D27</f>
        <v>0.88</v>
      </c>
    </row>
    <row r="30" spans="3:15" ht="18" x14ac:dyDescent="0.35">
      <c r="G30" s="5"/>
      <c r="M30" s="15" t="s">
        <v>112</v>
      </c>
    </row>
    <row r="31" spans="3:15" x14ac:dyDescent="0.3">
      <c r="G31" s="5"/>
      <c r="M31" s="6"/>
    </row>
    <row r="32" spans="3:15" x14ac:dyDescent="0.3">
      <c r="G32" s="5"/>
      <c r="M32" s="6"/>
    </row>
    <row r="33" spans="3:13" x14ac:dyDescent="0.3">
      <c r="G33" s="5"/>
      <c r="M33" s="6"/>
    </row>
    <row r="34" spans="3:13" x14ac:dyDescent="0.3">
      <c r="G34" s="5"/>
      <c r="M34" s="6"/>
    </row>
    <row r="35" spans="3:13" x14ac:dyDescent="0.3">
      <c r="G35" s="8"/>
      <c r="H35" s="9"/>
      <c r="I35" s="9"/>
      <c r="J35" s="9"/>
      <c r="K35" s="9"/>
      <c r="L35" s="9"/>
      <c r="M35" s="10"/>
    </row>
    <row r="38" spans="3:13" ht="33.6" x14ac:dyDescent="0.65">
      <c r="G38" s="52" t="s">
        <v>113</v>
      </c>
      <c r="H38" s="53"/>
      <c r="I38" s="53"/>
      <c r="J38" s="53"/>
      <c r="K38" s="53"/>
      <c r="L38" s="53"/>
      <c r="M38" s="54"/>
    </row>
    <row r="39" spans="3:13" x14ac:dyDescent="0.3">
      <c r="G39" s="11"/>
      <c r="H39" s="12"/>
      <c r="I39" s="12"/>
      <c r="J39" s="12"/>
      <c r="K39" s="12"/>
      <c r="L39" s="12"/>
      <c r="M39" s="13"/>
    </row>
    <row r="40" spans="3:13" ht="61.2" customHeight="1" x14ac:dyDescent="0.3">
      <c r="D40" t="s">
        <v>115</v>
      </c>
      <c r="E40" t="s">
        <v>114</v>
      </c>
      <c r="G40" s="5"/>
      <c r="M40" s="47">
        <f>D44</f>
        <v>0</v>
      </c>
    </row>
    <row r="41" spans="3:13" x14ac:dyDescent="0.3">
      <c r="C41" t="s">
        <v>106</v>
      </c>
      <c r="D41" s="4">
        <v>0</v>
      </c>
      <c r="E41">
        <v>0</v>
      </c>
      <c r="G41" s="5"/>
      <c r="M41" s="48"/>
    </row>
    <row r="42" spans="3:13" x14ac:dyDescent="0.3">
      <c r="C42" t="s">
        <v>107</v>
      </c>
      <c r="D42" s="4">
        <v>0.1429</v>
      </c>
      <c r="E42">
        <v>1</v>
      </c>
      <c r="G42" s="5"/>
      <c r="M42" s="48"/>
    </row>
    <row r="43" spans="3:13" x14ac:dyDescent="0.3">
      <c r="C43" t="s">
        <v>108</v>
      </c>
      <c r="D43" s="4">
        <v>0.1429</v>
      </c>
      <c r="E43">
        <v>1</v>
      </c>
      <c r="G43" s="5"/>
      <c r="M43" s="6"/>
    </row>
    <row r="44" spans="3:13" x14ac:dyDescent="0.3">
      <c r="C44" t="s">
        <v>109</v>
      </c>
      <c r="D44" s="4">
        <v>0</v>
      </c>
      <c r="E44">
        <v>0</v>
      </c>
      <c r="G44" s="5"/>
      <c r="M44" s="6"/>
    </row>
    <row r="45" spans="3:13" ht="18" x14ac:dyDescent="0.35">
      <c r="G45" s="5"/>
      <c r="M45" s="14">
        <f>D43</f>
        <v>0.1429</v>
      </c>
    </row>
    <row r="46" spans="3:13" ht="18" x14ac:dyDescent="0.35">
      <c r="G46" s="5"/>
      <c r="M46" s="15" t="s">
        <v>112</v>
      </c>
    </row>
    <row r="47" spans="3:13" x14ac:dyDescent="0.3">
      <c r="G47" s="5"/>
      <c r="M47" s="6"/>
    </row>
    <row r="48" spans="3:13" x14ac:dyDescent="0.3">
      <c r="G48" s="5"/>
      <c r="M48" s="6"/>
    </row>
    <row r="49" spans="7:13" x14ac:dyDescent="0.3">
      <c r="G49" s="5"/>
      <c r="M49" s="6"/>
    </row>
    <row r="50" spans="7:13" x14ac:dyDescent="0.3">
      <c r="G50" s="5"/>
      <c r="M50" s="6"/>
    </row>
    <row r="51" spans="7:13" x14ac:dyDescent="0.3">
      <c r="G51" s="8"/>
      <c r="H51" s="9"/>
      <c r="I51" s="9"/>
      <c r="J51" s="9"/>
      <c r="K51" s="9"/>
      <c r="L51" s="9"/>
      <c r="M51" s="10"/>
    </row>
  </sheetData>
  <mergeCells count="5">
    <mergeCell ref="M40:M42"/>
    <mergeCell ref="G8:M8"/>
    <mergeCell ref="G22:M22"/>
    <mergeCell ref="M24:M26"/>
    <mergeCell ref="G38:M38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56743-AF54-41C1-A960-CB8965A03AF5}">
  <sheetPr codeName="Hoja2"/>
  <dimension ref="B2:M51"/>
  <sheetViews>
    <sheetView showGridLines="0" topLeftCell="A14" workbookViewId="0">
      <selection activeCell="G22" sqref="G22:M22"/>
    </sheetView>
  </sheetViews>
  <sheetFormatPr baseColWidth="10" defaultRowHeight="14.4" x14ac:dyDescent="0.3"/>
  <cols>
    <col min="3" max="3" width="15.88671875" bestFit="1" customWidth="1"/>
    <col min="4" max="4" width="7.88671875" bestFit="1" customWidth="1"/>
    <col min="5" max="5" width="10.21875" bestFit="1" customWidth="1"/>
    <col min="6" max="6" width="14.109375" bestFit="1" customWidth="1"/>
    <col min="13" max="13" width="32.21875" customWidth="1"/>
  </cols>
  <sheetData>
    <row r="2" spans="2:13" x14ac:dyDescent="0.3">
      <c r="C2" s="3" t="s">
        <v>100</v>
      </c>
      <c r="D2" s="3" t="s">
        <v>65</v>
      </c>
      <c r="E2" s="3" t="s">
        <v>66</v>
      </c>
      <c r="F2" s="3" t="s">
        <v>67</v>
      </c>
      <c r="G2" s="3" t="s">
        <v>103</v>
      </c>
    </row>
    <row r="3" spans="2:13" x14ac:dyDescent="0.3">
      <c r="B3" t="s">
        <v>101</v>
      </c>
      <c r="C3" s="2">
        <v>0.97290283790283782</v>
      </c>
      <c r="D3" s="2">
        <v>0.98106060606060597</v>
      </c>
      <c r="E3" s="2">
        <v>0.98421717171717182</v>
      </c>
      <c r="F3" s="2">
        <v>0.97313131313131307</v>
      </c>
      <c r="G3" s="4">
        <f>AVERAGE(C3:F3)</f>
        <v>0.97782798220298206</v>
      </c>
    </row>
    <row r="4" spans="2:13" x14ac:dyDescent="0.3">
      <c r="B4" t="s">
        <v>102</v>
      </c>
      <c r="C4" s="2">
        <v>0.93835714285714289</v>
      </c>
      <c r="D4" s="2">
        <v>0.95925925925925926</v>
      </c>
      <c r="E4" s="2">
        <v>0.93402777777777779</v>
      </c>
      <c r="F4" s="2">
        <v>0.93822222222222218</v>
      </c>
      <c r="G4" s="4">
        <f>AVERAGE(C4:F4)</f>
        <v>0.94246660052910047</v>
      </c>
    </row>
    <row r="5" spans="2:13" x14ac:dyDescent="0.3">
      <c r="C5" s="2"/>
      <c r="D5" s="2"/>
      <c r="E5" s="2"/>
      <c r="F5" s="2"/>
    </row>
    <row r="8" spans="2:13" ht="33.6" x14ac:dyDescent="0.65">
      <c r="G8" s="49" t="s">
        <v>104</v>
      </c>
      <c r="H8" s="50"/>
      <c r="I8" s="50"/>
      <c r="J8" s="50"/>
      <c r="K8" s="50"/>
      <c r="L8" s="50"/>
      <c r="M8" s="51"/>
    </row>
    <row r="9" spans="2:13" x14ac:dyDescent="0.3">
      <c r="G9" s="5"/>
      <c r="M9" s="6"/>
    </row>
    <row r="10" spans="2:13" ht="91.8" x14ac:dyDescent="1.65">
      <c r="G10" s="5"/>
      <c r="M10" s="7">
        <f>C4</f>
        <v>0.93835714285714289</v>
      </c>
    </row>
    <row r="11" spans="2:13" x14ac:dyDescent="0.3">
      <c r="G11" s="5"/>
      <c r="M11" s="6"/>
    </row>
    <row r="12" spans="2:13" x14ac:dyDescent="0.3">
      <c r="G12" s="5"/>
      <c r="M12" s="6"/>
    </row>
    <row r="13" spans="2:13" x14ac:dyDescent="0.3">
      <c r="G13" s="5"/>
      <c r="M13" s="6"/>
    </row>
    <row r="14" spans="2:13" x14ac:dyDescent="0.3">
      <c r="G14" s="5"/>
      <c r="M14" s="6"/>
    </row>
    <row r="15" spans="2:13" ht="18" x14ac:dyDescent="0.35">
      <c r="G15" s="5"/>
      <c r="M15" s="16">
        <v>0.98</v>
      </c>
    </row>
    <row r="16" spans="2:13" ht="18" x14ac:dyDescent="0.35">
      <c r="G16" s="5"/>
      <c r="M16" s="15" t="s">
        <v>105</v>
      </c>
    </row>
    <row r="17" spans="3:13" x14ac:dyDescent="0.3">
      <c r="G17" s="5"/>
      <c r="M17" s="6"/>
    </row>
    <row r="18" spans="3:13" x14ac:dyDescent="0.3">
      <c r="G18" s="5"/>
      <c r="M18" s="6"/>
    </row>
    <row r="19" spans="3:13" x14ac:dyDescent="0.3">
      <c r="G19" s="8"/>
      <c r="H19" s="9"/>
      <c r="I19" s="9"/>
      <c r="J19" s="9"/>
      <c r="K19" s="9"/>
      <c r="L19" s="9"/>
      <c r="M19" s="10"/>
    </row>
    <row r="22" spans="3:13" ht="33.6" x14ac:dyDescent="0.65">
      <c r="G22" s="52" t="s">
        <v>111</v>
      </c>
      <c r="H22" s="53"/>
      <c r="I22" s="53"/>
      <c r="J22" s="53"/>
      <c r="K22" s="53"/>
      <c r="L22" s="53"/>
      <c r="M22" s="54"/>
    </row>
    <row r="23" spans="3:13" x14ac:dyDescent="0.3">
      <c r="G23" s="11"/>
      <c r="H23" s="12"/>
      <c r="I23" s="12"/>
      <c r="J23" s="12"/>
      <c r="K23" s="12"/>
      <c r="L23" s="12"/>
      <c r="M23" s="13"/>
    </row>
    <row r="24" spans="3:13" ht="61.2" customHeight="1" x14ac:dyDescent="0.3">
      <c r="D24" t="s">
        <v>110</v>
      </c>
      <c r="G24" s="5"/>
      <c r="M24" s="47">
        <v>0.86</v>
      </c>
    </row>
    <row r="25" spans="3:13" x14ac:dyDescent="0.3">
      <c r="C25" t="s">
        <v>106</v>
      </c>
      <c r="D25" s="18">
        <v>0.94736842105263153</v>
      </c>
      <c r="G25" s="5"/>
      <c r="M25" s="48"/>
    </row>
    <row r="26" spans="3:13" x14ac:dyDescent="0.3">
      <c r="C26" t="s">
        <v>107</v>
      </c>
      <c r="D26" s="18">
        <v>0.90909090909090906</v>
      </c>
      <c r="G26" s="5"/>
      <c r="M26" s="48"/>
    </row>
    <row r="27" spans="3:13" x14ac:dyDescent="0.3">
      <c r="C27" t="s">
        <v>108</v>
      </c>
      <c r="D27" s="18">
        <v>0.92105263157894735</v>
      </c>
      <c r="G27" s="5"/>
      <c r="M27" s="6"/>
    </row>
    <row r="28" spans="3:13" x14ac:dyDescent="0.3">
      <c r="C28" t="s">
        <v>109</v>
      </c>
      <c r="D28" s="18">
        <v>0.85542168674698793</v>
      </c>
      <c r="G28" s="5"/>
      <c r="M28" s="6"/>
    </row>
    <row r="29" spans="3:13" ht="18" x14ac:dyDescent="0.35">
      <c r="G29" s="5"/>
      <c r="M29" s="16">
        <f>D27</f>
        <v>0.92105263157894735</v>
      </c>
    </row>
    <row r="30" spans="3:13" ht="18" x14ac:dyDescent="0.35">
      <c r="G30" s="5"/>
      <c r="M30" s="15" t="s">
        <v>112</v>
      </c>
    </row>
    <row r="31" spans="3:13" x14ac:dyDescent="0.3">
      <c r="G31" s="5"/>
      <c r="M31" s="6"/>
    </row>
    <row r="32" spans="3:13" x14ac:dyDescent="0.3">
      <c r="G32" s="5"/>
      <c r="M32" s="6"/>
    </row>
    <row r="33" spans="3:13" x14ac:dyDescent="0.3">
      <c r="G33" s="5"/>
      <c r="M33" s="6"/>
    </row>
    <row r="34" spans="3:13" x14ac:dyDescent="0.3">
      <c r="G34" s="5"/>
      <c r="M34" s="6"/>
    </row>
    <row r="35" spans="3:13" x14ac:dyDescent="0.3">
      <c r="G35" s="8"/>
      <c r="H35" s="9"/>
      <c r="I35" s="9"/>
      <c r="J35" s="9"/>
      <c r="K35" s="9"/>
      <c r="L35" s="9"/>
      <c r="M35" s="10"/>
    </row>
    <row r="38" spans="3:13" ht="33.6" x14ac:dyDescent="0.65">
      <c r="G38" s="52" t="s">
        <v>113</v>
      </c>
      <c r="H38" s="53"/>
      <c r="I38" s="53"/>
      <c r="J38" s="53"/>
      <c r="K38" s="53"/>
      <c r="L38" s="53"/>
      <c r="M38" s="54"/>
    </row>
    <row r="39" spans="3:13" x14ac:dyDescent="0.3">
      <c r="G39" s="11"/>
      <c r="H39" s="12"/>
      <c r="I39" s="12"/>
      <c r="J39" s="12"/>
      <c r="K39" s="12"/>
      <c r="L39" s="12"/>
      <c r="M39" s="13"/>
    </row>
    <row r="40" spans="3:13" ht="61.2" customHeight="1" x14ac:dyDescent="0.3">
      <c r="D40" t="s">
        <v>115</v>
      </c>
      <c r="E40" t="s">
        <v>114</v>
      </c>
      <c r="G40" s="5"/>
      <c r="M40" s="47">
        <f>D44</f>
        <v>2.63E-2</v>
      </c>
    </row>
    <row r="41" spans="3:13" x14ac:dyDescent="0.3">
      <c r="C41" t="s">
        <v>106</v>
      </c>
      <c r="D41" s="4">
        <v>2.5999999999999999E-2</v>
      </c>
      <c r="E41">
        <v>2</v>
      </c>
      <c r="G41" s="5"/>
      <c r="M41" s="48"/>
    </row>
    <row r="42" spans="3:13" x14ac:dyDescent="0.3">
      <c r="C42" t="s">
        <v>107</v>
      </c>
      <c r="D42" s="4">
        <v>4.0500000000000001E-2</v>
      </c>
      <c r="E42">
        <v>3</v>
      </c>
      <c r="G42" s="5"/>
      <c r="M42" s="48"/>
    </row>
    <row r="43" spans="3:13" x14ac:dyDescent="0.3">
      <c r="C43" t="s">
        <v>108</v>
      </c>
      <c r="D43" s="4">
        <v>0</v>
      </c>
      <c r="E43">
        <v>0</v>
      </c>
      <c r="G43" s="5"/>
      <c r="M43" s="6"/>
    </row>
    <row r="44" spans="3:13" x14ac:dyDescent="0.3">
      <c r="C44" t="s">
        <v>109</v>
      </c>
      <c r="D44" s="4">
        <v>2.63E-2</v>
      </c>
      <c r="E44">
        <v>2</v>
      </c>
      <c r="G44" s="5"/>
      <c r="M44" s="6"/>
    </row>
    <row r="45" spans="3:13" ht="18" x14ac:dyDescent="0.35">
      <c r="G45" s="5"/>
      <c r="M45" s="16">
        <f>D43</f>
        <v>0</v>
      </c>
    </row>
    <row r="46" spans="3:13" ht="18" x14ac:dyDescent="0.35">
      <c r="G46" s="5"/>
      <c r="M46" s="15" t="s">
        <v>112</v>
      </c>
    </row>
    <row r="47" spans="3:13" x14ac:dyDescent="0.3">
      <c r="G47" s="5"/>
      <c r="M47" s="6"/>
    </row>
    <row r="48" spans="3:13" x14ac:dyDescent="0.3">
      <c r="G48" s="5"/>
      <c r="M48" s="6"/>
    </row>
    <row r="49" spans="7:13" x14ac:dyDescent="0.3">
      <c r="G49" s="5"/>
      <c r="M49" s="6"/>
    </row>
    <row r="50" spans="7:13" x14ac:dyDescent="0.3">
      <c r="G50" s="5"/>
      <c r="M50" s="6"/>
    </row>
    <row r="51" spans="7:13" x14ac:dyDescent="0.3">
      <c r="G51" s="8"/>
      <c r="H51" s="9"/>
      <c r="I51" s="9"/>
      <c r="J51" s="9"/>
      <c r="K51" s="9"/>
      <c r="L51" s="9"/>
      <c r="M51" s="10"/>
    </row>
  </sheetData>
  <mergeCells count="5">
    <mergeCell ref="G8:M8"/>
    <mergeCell ref="G22:M22"/>
    <mergeCell ref="M24:M26"/>
    <mergeCell ref="G38:M38"/>
    <mergeCell ref="M40:M4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B21A6-A295-44BF-B070-300394B3F33D}">
  <sheetPr codeName="Hoja3"/>
  <dimension ref="B2:M51"/>
  <sheetViews>
    <sheetView showGridLines="0" workbookViewId="0">
      <selection activeCell="M10" sqref="M10"/>
    </sheetView>
  </sheetViews>
  <sheetFormatPr baseColWidth="10" defaultRowHeight="14.4" x14ac:dyDescent="0.3"/>
  <cols>
    <col min="3" max="3" width="15.88671875" bestFit="1" customWidth="1"/>
    <col min="4" max="4" width="7.88671875" bestFit="1" customWidth="1"/>
    <col min="5" max="5" width="10.21875" bestFit="1" customWidth="1"/>
    <col min="6" max="6" width="14.109375" bestFit="1" customWidth="1"/>
    <col min="13" max="13" width="32.21875" customWidth="1"/>
  </cols>
  <sheetData>
    <row r="2" spans="2:13" x14ac:dyDescent="0.3">
      <c r="C2" s="3" t="s">
        <v>100</v>
      </c>
      <c r="D2" s="3" t="s">
        <v>65</v>
      </c>
      <c r="E2" s="3" t="s">
        <v>66</v>
      </c>
      <c r="F2" s="3" t="s">
        <v>67</v>
      </c>
      <c r="G2" s="3" t="s">
        <v>103</v>
      </c>
    </row>
    <row r="3" spans="2:13" x14ac:dyDescent="0.3">
      <c r="B3" t="s">
        <v>101</v>
      </c>
      <c r="C3" s="2">
        <v>0.93878117913832215</v>
      </c>
      <c r="D3" s="2">
        <v>0.96230158730158744</v>
      </c>
      <c r="E3" s="2">
        <v>0.92410714285714279</v>
      </c>
      <c r="F3" s="2">
        <v>0.93904761904761913</v>
      </c>
      <c r="G3" s="4">
        <f>AVERAGE(C3:F3)</f>
        <v>0.94105938208616791</v>
      </c>
    </row>
    <row r="4" spans="2:13" x14ac:dyDescent="0.3">
      <c r="B4" t="s">
        <v>102</v>
      </c>
      <c r="C4" s="2">
        <v>0.97904761904761917</v>
      </c>
      <c r="D4" s="2">
        <v>0.98015873015873023</v>
      </c>
      <c r="E4" s="2">
        <v>0.98214285714285721</v>
      </c>
      <c r="F4" s="2">
        <v>1</v>
      </c>
      <c r="G4" s="4">
        <f>AVERAGE(C4:F4)</f>
        <v>0.98533730158730171</v>
      </c>
    </row>
    <row r="5" spans="2:13" x14ac:dyDescent="0.3">
      <c r="C5" s="2"/>
      <c r="D5" s="2"/>
      <c r="E5" s="2"/>
      <c r="F5" s="2"/>
    </row>
    <row r="8" spans="2:13" ht="33.6" x14ac:dyDescent="0.65">
      <c r="G8" s="49" t="s">
        <v>104</v>
      </c>
      <c r="H8" s="50"/>
      <c r="I8" s="50"/>
      <c r="J8" s="50"/>
      <c r="K8" s="50"/>
      <c r="L8" s="50"/>
      <c r="M8" s="51"/>
    </row>
    <row r="9" spans="2:13" x14ac:dyDescent="0.3">
      <c r="G9" s="5"/>
      <c r="M9" s="6"/>
    </row>
    <row r="10" spans="2:13" ht="91.8" x14ac:dyDescent="1.65">
      <c r="G10" s="5"/>
      <c r="M10" s="7">
        <f>C4</f>
        <v>0.97904761904761917</v>
      </c>
    </row>
    <row r="11" spans="2:13" x14ac:dyDescent="0.3">
      <c r="G11" s="5"/>
      <c r="M11" s="6"/>
    </row>
    <row r="12" spans="2:13" x14ac:dyDescent="0.3">
      <c r="G12" s="5"/>
      <c r="M12" s="6"/>
    </row>
    <row r="13" spans="2:13" x14ac:dyDescent="0.3">
      <c r="G13" s="5"/>
      <c r="M13" s="6"/>
    </row>
    <row r="14" spans="2:13" x14ac:dyDescent="0.3">
      <c r="G14" s="5"/>
      <c r="M14" s="6"/>
    </row>
    <row r="15" spans="2:13" ht="18" x14ac:dyDescent="0.35">
      <c r="G15" s="5"/>
      <c r="M15" s="14">
        <v>0.94</v>
      </c>
    </row>
    <row r="16" spans="2:13" ht="18" x14ac:dyDescent="0.35">
      <c r="G16" s="5"/>
      <c r="M16" s="15" t="s">
        <v>105</v>
      </c>
    </row>
    <row r="17" spans="3:13" x14ac:dyDescent="0.3">
      <c r="G17" s="5"/>
      <c r="M17" s="6"/>
    </row>
    <row r="18" spans="3:13" x14ac:dyDescent="0.3">
      <c r="G18" s="5"/>
      <c r="M18" s="6"/>
    </row>
    <row r="19" spans="3:13" x14ac:dyDescent="0.3">
      <c r="G19" s="8"/>
      <c r="H19" s="9"/>
      <c r="I19" s="9"/>
      <c r="J19" s="9"/>
      <c r="K19" s="9"/>
      <c r="L19" s="9"/>
      <c r="M19" s="10"/>
    </row>
    <row r="22" spans="3:13" ht="33.6" x14ac:dyDescent="0.65">
      <c r="G22" s="52" t="s">
        <v>111</v>
      </c>
      <c r="H22" s="53"/>
      <c r="I22" s="53"/>
      <c r="J22" s="53"/>
      <c r="K22" s="53"/>
      <c r="L22" s="53"/>
      <c r="M22" s="54"/>
    </row>
    <row r="23" spans="3:13" x14ac:dyDescent="0.3">
      <c r="G23" s="11"/>
      <c r="H23" s="12"/>
      <c r="I23" s="12"/>
      <c r="J23" s="12"/>
      <c r="K23" s="12"/>
      <c r="L23" s="12"/>
      <c r="M23" s="13"/>
    </row>
    <row r="24" spans="3:13" ht="61.2" customHeight="1" x14ac:dyDescent="0.3">
      <c r="D24" t="s">
        <v>110</v>
      </c>
      <c r="G24" s="5"/>
      <c r="M24" s="47">
        <f>D28</f>
        <v>0.80952380952380953</v>
      </c>
    </row>
    <row r="25" spans="3:13" x14ac:dyDescent="0.3">
      <c r="C25" t="s">
        <v>106</v>
      </c>
      <c r="D25" s="18">
        <v>1</v>
      </c>
      <c r="G25" s="5"/>
      <c r="M25" s="48"/>
    </row>
    <row r="26" spans="3:13" x14ac:dyDescent="0.3">
      <c r="C26" t="s">
        <v>107</v>
      </c>
      <c r="D26" s="18">
        <v>0.95238095238095233</v>
      </c>
      <c r="G26" s="5"/>
      <c r="M26" s="48"/>
    </row>
    <row r="27" spans="3:13" x14ac:dyDescent="0.3">
      <c r="C27" t="s">
        <v>108</v>
      </c>
      <c r="D27" s="18">
        <v>0.8571428571428571</v>
      </c>
      <c r="G27" s="5"/>
      <c r="M27" s="6"/>
    </row>
    <row r="28" spans="3:13" x14ac:dyDescent="0.3">
      <c r="C28" t="s">
        <v>109</v>
      </c>
      <c r="D28" s="18">
        <v>0.80952380952380953</v>
      </c>
      <c r="G28" s="5"/>
      <c r="M28" s="6"/>
    </row>
    <row r="29" spans="3:13" ht="18" x14ac:dyDescent="0.35">
      <c r="G29" s="5"/>
      <c r="M29" s="16">
        <f>D27</f>
        <v>0.8571428571428571</v>
      </c>
    </row>
    <row r="30" spans="3:13" ht="18" x14ac:dyDescent="0.35">
      <c r="G30" s="5"/>
      <c r="M30" s="15" t="s">
        <v>112</v>
      </c>
    </row>
    <row r="31" spans="3:13" x14ac:dyDescent="0.3">
      <c r="G31" s="5"/>
      <c r="M31" s="6"/>
    </row>
    <row r="32" spans="3:13" x14ac:dyDescent="0.3">
      <c r="G32" s="5"/>
      <c r="M32" s="6"/>
    </row>
    <row r="33" spans="3:13" x14ac:dyDescent="0.3">
      <c r="G33" s="5"/>
      <c r="M33" s="6"/>
    </row>
    <row r="34" spans="3:13" x14ac:dyDescent="0.3">
      <c r="G34" s="5"/>
      <c r="M34" s="6"/>
    </row>
    <row r="35" spans="3:13" x14ac:dyDescent="0.3">
      <c r="G35" s="8"/>
      <c r="H35" s="9"/>
      <c r="I35" s="9"/>
      <c r="J35" s="9"/>
      <c r="K35" s="9"/>
      <c r="L35" s="9"/>
      <c r="M35" s="10"/>
    </row>
    <row r="38" spans="3:13" ht="33.6" x14ac:dyDescent="0.65">
      <c r="G38" s="52" t="s">
        <v>113</v>
      </c>
      <c r="H38" s="53"/>
      <c r="I38" s="53"/>
      <c r="J38" s="53"/>
      <c r="K38" s="53"/>
      <c r="L38" s="53"/>
      <c r="M38" s="54"/>
    </row>
    <row r="39" spans="3:13" x14ac:dyDescent="0.3">
      <c r="G39" s="11"/>
      <c r="H39" s="12"/>
      <c r="I39" s="12"/>
      <c r="J39" s="12"/>
      <c r="K39" s="12"/>
      <c r="L39" s="12"/>
      <c r="M39" s="13"/>
    </row>
    <row r="40" spans="3:13" ht="61.2" customHeight="1" x14ac:dyDescent="0.3">
      <c r="D40" t="s">
        <v>115</v>
      </c>
      <c r="E40" t="s">
        <v>114</v>
      </c>
      <c r="G40" s="5"/>
      <c r="M40" s="47">
        <f>D44</f>
        <v>5.8799999999999998E-2</v>
      </c>
    </row>
    <row r="41" spans="3:13" x14ac:dyDescent="0.3">
      <c r="C41" t="s">
        <v>106</v>
      </c>
      <c r="D41" s="4">
        <v>0</v>
      </c>
      <c r="E41">
        <v>0</v>
      </c>
      <c r="G41" s="5"/>
      <c r="M41" s="48"/>
    </row>
    <row r="42" spans="3:13" x14ac:dyDescent="0.3">
      <c r="C42" t="s">
        <v>107</v>
      </c>
      <c r="D42" s="4">
        <v>0.05</v>
      </c>
      <c r="E42">
        <v>1</v>
      </c>
      <c r="G42" s="5"/>
      <c r="M42" s="48"/>
    </row>
    <row r="43" spans="3:13" x14ac:dyDescent="0.3">
      <c r="C43" t="s">
        <v>108</v>
      </c>
      <c r="D43" s="4">
        <v>0.1111</v>
      </c>
      <c r="E43">
        <v>2</v>
      </c>
      <c r="G43" s="5"/>
      <c r="M43" s="6"/>
    </row>
    <row r="44" spans="3:13" x14ac:dyDescent="0.3">
      <c r="C44" t="s">
        <v>109</v>
      </c>
      <c r="D44" s="4">
        <v>5.8799999999999998E-2</v>
      </c>
      <c r="E44">
        <v>1</v>
      </c>
      <c r="G44" s="5"/>
      <c r="M44" s="6"/>
    </row>
    <row r="45" spans="3:13" ht="18" x14ac:dyDescent="0.35">
      <c r="G45" s="5"/>
      <c r="M45" s="14">
        <f>D43</f>
        <v>0.1111</v>
      </c>
    </row>
    <row r="46" spans="3:13" ht="18" x14ac:dyDescent="0.35">
      <c r="G46" s="5"/>
      <c r="M46" s="15" t="s">
        <v>112</v>
      </c>
    </row>
    <row r="47" spans="3:13" x14ac:dyDescent="0.3">
      <c r="G47" s="5"/>
      <c r="M47" s="6"/>
    </row>
    <row r="48" spans="3:13" x14ac:dyDescent="0.3">
      <c r="G48" s="5"/>
      <c r="M48" s="6"/>
    </row>
    <row r="49" spans="7:13" x14ac:dyDescent="0.3">
      <c r="G49" s="5"/>
      <c r="M49" s="6"/>
    </row>
    <row r="50" spans="7:13" x14ac:dyDescent="0.3">
      <c r="G50" s="5"/>
      <c r="M50" s="6"/>
    </row>
    <row r="51" spans="7:13" x14ac:dyDescent="0.3">
      <c r="G51" s="8"/>
      <c r="H51" s="9"/>
      <c r="I51" s="9"/>
      <c r="J51" s="9"/>
      <c r="K51" s="9"/>
      <c r="L51" s="9"/>
      <c r="M51" s="10"/>
    </row>
  </sheetData>
  <mergeCells count="5">
    <mergeCell ref="G8:M8"/>
    <mergeCell ref="G22:M22"/>
    <mergeCell ref="M24:M26"/>
    <mergeCell ref="G38:M38"/>
    <mergeCell ref="M40:M42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76C38-E049-4880-B3F0-231DE52269DB}">
  <sheetPr codeName="Hoja4"/>
  <dimension ref="B2:M51"/>
  <sheetViews>
    <sheetView showGridLines="0" workbookViewId="0">
      <selection activeCell="M17" sqref="M17"/>
    </sheetView>
  </sheetViews>
  <sheetFormatPr baseColWidth="10" defaultRowHeight="14.4" x14ac:dyDescent="0.3"/>
  <cols>
    <col min="3" max="3" width="15.88671875" bestFit="1" customWidth="1"/>
    <col min="4" max="4" width="7.88671875" bestFit="1" customWidth="1"/>
    <col min="5" max="5" width="10.21875" bestFit="1" customWidth="1"/>
    <col min="6" max="6" width="14.109375" bestFit="1" customWidth="1"/>
    <col min="13" max="13" width="32.21875" customWidth="1"/>
  </cols>
  <sheetData>
    <row r="2" spans="2:13" x14ac:dyDescent="0.3">
      <c r="C2" s="3" t="s">
        <v>100</v>
      </c>
      <c r="D2" s="3" t="s">
        <v>65</v>
      </c>
      <c r="E2" s="3" t="s">
        <v>66</v>
      </c>
      <c r="F2" s="3" t="s">
        <v>67</v>
      </c>
      <c r="G2" s="3" t="s">
        <v>103</v>
      </c>
    </row>
    <row r="3" spans="2:13" x14ac:dyDescent="0.3">
      <c r="B3" t="s">
        <v>101</v>
      </c>
      <c r="C3" s="2"/>
      <c r="D3" s="2"/>
      <c r="E3" s="2"/>
      <c r="F3" s="2"/>
      <c r="G3" s="4"/>
    </row>
    <row r="4" spans="2:13" x14ac:dyDescent="0.3">
      <c r="B4" t="s">
        <v>102</v>
      </c>
      <c r="C4" s="2">
        <v>0.98944940476190479</v>
      </c>
      <c r="D4" s="2">
        <v>0.99392361111111105</v>
      </c>
      <c r="E4" s="2">
        <v>0.97265625</v>
      </c>
      <c r="F4" s="2">
        <v>0.99041666666666672</v>
      </c>
      <c r="G4" s="4">
        <f>AVERAGE(C4:F4)</f>
        <v>0.98661148313492064</v>
      </c>
    </row>
    <row r="5" spans="2:13" x14ac:dyDescent="0.3">
      <c r="C5" s="2"/>
      <c r="D5" s="2"/>
      <c r="E5" s="2"/>
      <c r="F5" s="2"/>
    </row>
    <row r="8" spans="2:13" ht="33.6" x14ac:dyDescent="0.65">
      <c r="G8" s="49" t="s">
        <v>104</v>
      </c>
      <c r="H8" s="50"/>
      <c r="I8" s="50"/>
      <c r="J8" s="50"/>
      <c r="K8" s="50"/>
      <c r="L8" s="50"/>
      <c r="M8" s="51"/>
    </row>
    <row r="9" spans="2:13" x14ac:dyDescent="0.3">
      <c r="G9" s="5"/>
      <c r="M9" s="6"/>
    </row>
    <row r="10" spans="2:13" ht="91.8" customHeight="1" x14ac:dyDescent="0.3">
      <c r="G10" s="5"/>
      <c r="M10" s="47">
        <f>C4</f>
        <v>0.98944940476190479</v>
      </c>
    </row>
    <row r="11" spans="2:13" x14ac:dyDescent="0.3">
      <c r="G11" s="5"/>
      <c r="M11" s="47"/>
    </row>
    <row r="12" spans="2:13" x14ac:dyDescent="0.3">
      <c r="G12" s="5"/>
      <c r="M12" s="47"/>
    </row>
    <row r="13" spans="2:13" x14ac:dyDescent="0.3">
      <c r="G13" s="5"/>
      <c r="M13" s="47"/>
    </row>
    <row r="14" spans="2:13" x14ac:dyDescent="0.3">
      <c r="G14" s="5"/>
      <c r="M14" s="47"/>
    </row>
    <row r="15" spans="2:13" x14ac:dyDescent="0.3">
      <c r="G15" s="5"/>
      <c r="M15" s="47"/>
    </row>
    <row r="16" spans="2:13" x14ac:dyDescent="0.3">
      <c r="G16" s="5"/>
      <c r="M16" s="47"/>
    </row>
    <row r="17" spans="3:13" x14ac:dyDescent="0.3">
      <c r="G17" s="5"/>
      <c r="M17" s="6"/>
    </row>
    <row r="18" spans="3:13" x14ac:dyDescent="0.3">
      <c r="G18" s="5"/>
      <c r="M18" s="6"/>
    </row>
    <row r="19" spans="3:13" x14ac:dyDescent="0.3">
      <c r="G19" s="8"/>
      <c r="H19" s="9"/>
      <c r="I19" s="9"/>
      <c r="J19" s="9"/>
      <c r="K19" s="9"/>
      <c r="L19" s="9"/>
      <c r="M19" s="10"/>
    </row>
    <row r="22" spans="3:13" ht="33.6" x14ac:dyDescent="0.65">
      <c r="G22" s="52" t="s">
        <v>111</v>
      </c>
      <c r="H22" s="53"/>
      <c r="I22" s="53"/>
      <c r="J22" s="53"/>
      <c r="K22" s="53"/>
      <c r="L22" s="53"/>
      <c r="M22" s="54"/>
    </row>
    <row r="23" spans="3:13" x14ac:dyDescent="0.3">
      <c r="G23" s="11"/>
      <c r="H23" s="12"/>
      <c r="I23" s="12"/>
      <c r="J23" s="12"/>
      <c r="K23" s="12"/>
      <c r="L23" s="12"/>
      <c r="M23" s="13"/>
    </row>
    <row r="24" spans="3:13" ht="61.2" customHeight="1" x14ac:dyDescent="0.3">
      <c r="D24" t="s">
        <v>110</v>
      </c>
      <c r="G24" s="5"/>
      <c r="M24" s="47">
        <f>D28</f>
        <v>0.90322580645161288</v>
      </c>
    </row>
    <row r="25" spans="3:13" x14ac:dyDescent="0.3">
      <c r="C25" t="s">
        <v>106</v>
      </c>
      <c r="D25" s="18">
        <v>0.93333333333333335</v>
      </c>
      <c r="G25" s="5"/>
      <c r="M25" s="48"/>
    </row>
    <row r="26" spans="3:13" x14ac:dyDescent="0.3">
      <c r="C26" t="s">
        <v>107</v>
      </c>
      <c r="D26" s="18">
        <v>0.90322580645161288</v>
      </c>
      <c r="G26" s="5"/>
      <c r="M26" s="48"/>
    </row>
    <row r="27" spans="3:13" x14ac:dyDescent="0.3">
      <c r="C27" t="s">
        <v>108</v>
      </c>
      <c r="D27" s="18">
        <v>0.87096774193548387</v>
      </c>
      <c r="G27" s="5"/>
      <c r="M27" s="6"/>
    </row>
    <row r="28" spans="3:13" x14ac:dyDescent="0.3">
      <c r="C28" t="s">
        <v>109</v>
      </c>
      <c r="D28" s="18">
        <v>0.90322580645161288</v>
      </c>
      <c r="G28" s="5"/>
      <c r="M28" s="6"/>
    </row>
    <row r="29" spans="3:13" ht="18" x14ac:dyDescent="0.35">
      <c r="G29" s="5"/>
      <c r="M29" s="14">
        <f>D27</f>
        <v>0.87096774193548387</v>
      </c>
    </row>
    <row r="30" spans="3:13" ht="18" x14ac:dyDescent="0.35">
      <c r="G30" s="5"/>
      <c r="M30" s="15" t="s">
        <v>112</v>
      </c>
    </row>
    <row r="31" spans="3:13" x14ac:dyDescent="0.3">
      <c r="G31" s="5"/>
      <c r="M31" s="6"/>
    </row>
    <row r="32" spans="3:13" x14ac:dyDescent="0.3">
      <c r="G32" s="5"/>
      <c r="M32" s="6"/>
    </row>
    <row r="33" spans="3:13" x14ac:dyDescent="0.3">
      <c r="G33" s="5"/>
      <c r="M33" s="6"/>
    </row>
    <row r="34" spans="3:13" x14ac:dyDescent="0.3">
      <c r="G34" s="5"/>
      <c r="M34" s="6"/>
    </row>
    <row r="35" spans="3:13" x14ac:dyDescent="0.3">
      <c r="G35" s="8"/>
      <c r="H35" s="9"/>
      <c r="I35" s="9"/>
      <c r="J35" s="9"/>
      <c r="K35" s="9"/>
      <c r="L35" s="9"/>
      <c r="M35" s="10"/>
    </row>
    <row r="38" spans="3:13" ht="33.6" x14ac:dyDescent="0.65">
      <c r="G38" s="52" t="s">
        <v>113</v>
      </c>
      <c r="H38" s="53"/>
      <c r="I38" s="53"/>
      <c r="J38" s="53"/>
      <c r="K38" s="53"/>
      <c r="L38" s="53"/>
      <c r="M38" s="54"/>
    </row>
    <row r="39" spans="3:13" x14ac:dyDescent="0.3">
      <c r="G39" s="11"/>
      <c r="H39" s="12"/>
      <c r="I39" s="12"/>
      <c r="J39" s="12"/>
      <c r="K39" s="12"/>
      <c r="L39" s="12"/>
      <c r="M39" s="13"/>
    </row>
    <row r="40" spans="3:13" ht="61.2" customHeight="1" x14ac:dyDescent="0.3">
      <c r="D40" t="s">
        <v>115</v>
      </c>
      <c r="E40" t="s">
        <v>114</v>
      </c>
      <c r="G40" s="5"/>
      <c r="M40" s="47">
        <f>D44</f>
        <v>0</v>
      </c>
    </row>
    <row r="41" spans="3:13" x14ac:dyDescent="0.3">
      <c r="C41" t="s">
        <v>106</v>
      </c>
      <c r="D41" s="4">
        <v>0</v>
      </c>
      <c r="E41">
        <v>0</v>
      </c>
      <c r="G41" s="5"/>
      <c r="M41" s="48"/>
    </row>
    <row r="42" spans="3:13" x14ac:dyDescent="0.3">
      <c r="C42" t="s">
        <v>107</v>
      </c>
      <c r="D42" s="4">
        <v>0</v>
      </c>
      <c r="E42">
        <v>0</v>
      </c>
      <c r="G42" s="5"/>
      <c r="M42" s="48"/>
    </row>
    <row r="43" spans="3:13" x14ac:dyDescent="0.3">
      <c r="C43" t="s">
        <v>108</v>
      </c>
      <c r="D43" s="4">
        <v>0.25</v>
      </c>
      <c r="E43">
        <v>1</v>
      </c>
      <c r="G43" s="5"/>
      <c r="M43" s="6"/>
    </row>
    <row r="44" spans="3:13" x14ac:dyDescent="0.3">
      <c r="C44" t="s">
        <v>109</v>
      </c>
      <c r="D44" s="4">
        <v>0</v>
      </c>
      <c r="E44">
        <v>0</v>
      </c>
      <c r="G44" s="5"/>
      <c r="M44" s="6"/>
    </row>
    <row r="45" spans="3:13" ht="18" x14ac:dyDescent="0.35">
      <c r="G45" s="5"/>
      <c r="M45" s="14">
        <f>D43</f>
        <v>0.25</v>
      </c>
    </row>
    <row r="46" spans="3:13" ht="18" x14ac:dyDescent="0.35">
      <c r="G46" s="5"/>
      <c r="M46" s="15" t="s">
        <v>112</v>
      </c>
    </row>
    <row r="47" spans="3:13" x14ac:dyDescent="0.3">
      <c r="G47" s="5"/>
      <c r="M47" s="6"/>
    </row>
    <row r="48" spans="3:13" x14ac:dyDescent="0.3">
      <c r="G48" s="5"/>
      <c r="M48" s="6"/>
    </row>
    <row r="49" spans="7:13" x14ac:dyDescent="0.3">
      <c r="G49" s="5"/>
      <c r="M49" s="6"/>
    </row>
    <row r="50" spans="7:13" x14ac:dyDescent="0.3">
      <c r="G50" s="5"/>
      <c r="M50" s="6"/>
    </row>
    <row r="51" spans="7:13" x14ac:dyDescent="0.3">
      <c r="G51" s="8"/>
      <c r="H51" s="9"/>
      <c r="I51" s="9"/>
      <c r="J51" s="9"/>
      <c r="K51" s="9"/>
      <c r="L51" s="9"/>
      <c r="M51" s="10"/>
    </row>
  </sheetData>
  <mergeCells count="6">
    <mergeCell ref="M40:M42"/>
    <mergeCell ref="G8:M8"/>
    <mergeCell ref="M10:M16"/>
    <mergeCell ref="G22:M22"/>
    <mergeCell ref="M24:M26"/>
    <mergeCell ref="G38:M38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9EEFD-3A03-4E86-A40B-3B9C4D55BD59}">
  <sheetPr codeName="Hoja5"/>
  <dimension ref="B2:M51"/>
  <sheetViews>
    <sheetView showGridLines="0" workbookViewId="0">
      <selection activeCell="M10" sqref="M10"/>
    </sheetView>
  </sheetViews>
  <sheetFormatPr baseColWidth="10" defaultRowHeight="14.4" x14ac:dyDescent="0.3"/>
  <cols>
    <col min="3" max="3" width="15.88671875" bestFit="1" customWidth="1"/>
    <col min="4" max="4" width="7.88671875" bestFit="1" customWidth="1"/>
    <col min="5" max="5" width="10.21875" bestFit="1" customWidth="1"/>
    <col min="6" max="6" width="14.109375" bestFit="1" customWidth="1"/>
    <col min="13" max="13" width="32.21875" customWidth="1"/>
  </cols>
  <sheetData>
    <row r="2" spans="2:13" x14ac:dyDescent="0.3">
      <c r="C2" s="3" t="s">
        <v>100</v>
      </c>
      <c r="D2" s="3" t="s">
        <v>65</v>
      </c>
      <c r="E2" s="3" t="s">
        <v>66</v>
      </c>
      <c r="F2" s="3" t="s">
        <v>67</v>
      </c>
      <c r="G2" s="3" t="s">
        <v>103</v>
      </c>
    </row>
    <row r="3" spans="2:13" x14ac:dyDescent="0.3">
      <c r="B3" t="s">
        <v>101</v>
      </c>
      <c r="C3" s="2">
        <v>0.96767548500881839</v>
      </c>
      <c r="D3" s="2">
        <v>0.97592592592592586</v>
      </c>
      <c r="E3" s="2">
        <v>0.96203703703703702</v>
      </c>
      <c r="F3" s="2">
        <v>0.95585185185185184</v>
      </c>
      <c r="G3" s="4">
        <f>AVERAGE(C3:F3)</f>
        <v>0.96537257495590822</v>
      </c>
    </row>
    <row r="4" spans="2:13" x14ac:dyDescent="0.3">
      <c r="B4" t="s">
        <v>102</v>
      </c>
      <c r="C4" s="2">
        <v>0.97361269841269849</v>
      </c>
      <c r="D4" s="2">
        <v>0.98333333333333339</v>
      </c>
      <c r="E4" s="2">
        <v>0.96833333333333338</v>
      </c>
      <c r="F4" s="2">
        <v>0.95519999999999994</v>
      </c>
      <c r="G4" s="4">
        <f>AVERAGE(C4:F4)</f>
        <v>0.9701198412698413</v>
      </c>
    </row>
    <row r="5" spans="2:13" x14ac:dyDescent="0.3">
      <c r="C5" s="2"/>
      <c r="D5" s="2"/>
      <c r="E5" s="2"/>
      <c r="F5" s="2"/>
    </row>
    <row r="8" spans="2:13" ht="33.6" x14ac:dyDescent="0.65">
      <c r="G8" s="49" t="s">
        <v>104</v>
      </c>
      <c r="H8" s="50"/>
      <c r="I8" s="50"/>
      <c r="J8" s="50"/>
      <c r="K8" s="50"/>
      <c r="L8" s="50"/>
      <c r="M8" s="51"/>
    </row>
    <row r="9" spans="2:13" x14ac:dyDescent="0.3">
      <c r="G9" s="5"/>
      <c r="M9" s="6"/>
    </row>
    <row r="10" spans="2:13" ht="91.8" x14ac:dyDescent="1.65">
      <c r="G10" s="5"/>
      <c r="M10" s="7">
        <f>C4</f>
        <v>0.97361269841269849</v>
      </c>
    </row>
    <row r="11" spans="2:13" x14ac:dyDescent="0.3">
      <c r="G11" s="5"/>
      <c r="M11" s="6"/>
    </row>
    <row r="12" spans="2:13" x14ac:dyDescent="0.3">
      <c r="G12" s="5"/>
      <c r="M12" s="6"/>
    </row>
    <row r="13" spans="2:13" x14ac:dyDescent="0.3">
      <c r="G13" s="5"/>
      <c r="M13" s="6"/>
    </row>
    <row r="14" spans="2:13" x14ac:dyDescent="0.3">
      <c r="G14" s="5"/>
      <c r="M14" s="6"/>
    </row>
    <row r="15" spans="2:13" ht="18" x14ac:dyDescent="0.35">
      <c r="G15" s="5"/>
      <c r="M15" s="14">
        <v>0.96</v>
      </c>
    </row>
    <row r="16" spans="2:13" ht="18" x14ac:dyDescent="0.35">
      <c r="G16" s="5"/>
      <c r="M16" s="15" t="s">
        <v>105</v>
      </c>
    </row>
    <row r="17" spans="3:13" x14ac:dyDescent="0.3">
      <c r="G17" s="5"/>
      <c r="M17" s="6"/>
    </row>
    <row r="18" spans="3:13" x14ac:dyDescent="0.3">
      <c r="G18" s="5"/>
      <c r="M18" s="6"/>
    </row>
    <row r="19" spans="3:13" x14ac:dyDescent="0.3">
      <c r="G19" s="8"/>
      <c r="H19" s="9"/>
      <c r="I19" s="9"/>
      <c r="J19" s="9"/>
      <c r="K19" s="9"/>
      <c r="L19" s="9"/>
      <c r="M19" s="10"/>
    </row>
    <row r="22" spans="3:13" ht="33.6" x14ac:dyDescent="0.65">
      <c r="G22" s="52" t="s">
        <v>111</v>
      </c>
      <c r="H22" s="53"/>
      <c r="I22" s="53"/>
      <c r="J22" s="53"/>
      <c r="K22" s="53"/>
      <c r="L22" s="53"/>
      <c r="M22" s="54"/>
    </row>
    <row r="23" spans="3:13" x14ac:dyDescent="0.3">
      <c r="G23" s="11"/>
      <c r="H23" s="12"/>
      <c r="I23" s="12"/>
      <c r="J23" s="12"/>
      <c r="K23" s="12"/>
      <c r="L23" s="12"/>
      <c r="M23" s="13"/>
    </row>
    <row r="24" spans="3:13" ht="61.2" customHeight="1" x14ac:dyDescent="0.3">
      <c r="D24" t="s">
        <v>110</v>
      </c>
      <c r="G24" s="5"/>
      <c r="M24" s="47">
        <f>D28</f>
        <v>0.94</v>
      </c>
    </row>
    <row r="25" spans="3:13" x14ac:dyDescent="0.3">
      <c r="C25" t="s">
        <v>106</v>
      </c>
      <c r="D25" s="18">
        <v>0.9</v>
      </c>
      <c r="G25" s="5"/>
      <c r="M25" s="48"/>
    </row>
    <row r="26" spans="3:13" x14ac:dyDescent="0.3">
      <c r="C26" t="s">
        <v>107</v>
      </c>
      <c r="D26" s="18">
        <v>0.90196078431372551</v>
      </c>
      <c r="G26" s="5"/>
      <c r="M26" s="48"/>
    </row>
    <row r="27" spans="3:13" x14ac:dyDescent="0.3">
      <c r="C27" t="s">
        <v>108</v>
      </c>
      <c r="D27" s="18">
        <v>0.94</v>
      </c>
      <c r="G27" s="5"/>
      <c r="M27" s="6"/>
    </row>
    <row r="28" spans="3:13" x14ac:dyDescent="0.3">
      <c r="C28" t="s">
        <v>109</v>
      </c>
      <c r="D28" s="18">
        <v>0.94</v>
      </c>
      <c r="G28" s="5"/>
      <c r="M28" s="6"/>
    </row>
    <row r="29" spans="3:13" ht="18" x14ac:dyDescent="0.35">
      <c r="G29" s="5"/>
      <c r="M29" s="14">
        <f>D27</f>
        <v>0.94</v>
      </c>
    </row>
    <row r="30" spans="3:13" ht="18" x14ac:dyDescent="0.35">
      <c r="G30" s="5"/>
      <c r="M30" s="15" t="s">
        <v>112</v>
      </c>
    </row>
    <row r="31" spans="3:13" x14ac:dyDescent="0.3">
      <c r="G31" s="5"/>
      <c r="M31" s="6"/>
    </row>
    <row r="32" spans="3:13" x14ac:dyDescent="0.3">
      <c r="G32" s="5"/>
      <c r="M32" s="6"/>
    </row>
    <row r="33" spans="3:13" x14ac:dyDescent="0.3">
      <c r="G33" s="5"/>
      <c r="M33" s="6"/>
    </row>
    <row r="34" spans="3:13" x14ac:dyDescent="0.3">
      <c r="G34" s="5"/>
      <c r="M34" s="6"/>
    </row>
    <row r="35" spans="3:13" x14ac:dyDescent="0.3">
      <c r="G35" s="8"/>
      <c r="H35" s="9"/>
      <c r="I35" s="9"/>
      <c r="J35" s="9"/>
      <c r="K35" s="9"/>
      <c r="L35" s="9"/>
      <c r="M35" s="10"/>
    </row>
    <row r="38" spans="3:13" ht="33.6" x14ac:dyDescent="0.65">
      <c r="G38" s="52" t="s">
        <v>113</v>
      </c>
      <c r="H38" s="53"/>
      <c r="I38" s="53"/>
      <c r="J38" s="53"/>
      <c r="K38" s="53"/>
      <c r="L38" s="53"/>
      <c r="M38" s="54"/>
    </row>
    <row r="39" spans="3:13" x14ac:dyDescent="0.3">
      <c r="G39" s="11"/>
      <c r="H39" s="12"/>
      <c r="I39" s="12"/>
      <c r="J39" s="12"/>
      <c r="K39" s="12"/>
      <c r="L39" s="12"/>
      <c r="M39" s="13"/>
    </row>
    <row r="40" spans="3:13" ht="61.2" customHeight="1" x14ac:dyDescent="0.3">
      <c r="D40" t="s">
        <v>115</v>
      </c>
      <c r="E40" t="s">
        <v>114</v>
      </c>
      <c r="G40" s="5"/>
      <c r="M40" s="47">
        <f>D44</f>
        <v>2.1299999999999999E-2</v>
      </c>
    </row>
    <row r="41" spans="3:13" x14ac:dyDescent="0.3">
      <c r="C41" t="s">
        <v>106</v>
      </c>
      <c r="D41" s="4">
        <v>4.4400000000000002E-2</v>
      </c>
      <c r="E41">
        <v>2</v>
      </c>
      <c r="G41" s="5"/>
      <c r="M41" s="48"/>
    </row>
    <row r="42" spans="3:13" x14ac:dyDescent="0.3">
      <c r="C42" t="s">
        <v>107</v>
      </c>
      <c r="D42" s="4">
        <v>2.1700000000000001E-2</v>
      </c>
      <c r="E42">
        <v>1</v>
      </c>
      <c r="G42" s="5"/>
      <c r="M42" s="48"/>
    </row>
    <row r="43" spans="3:13" x14ac:dyDescent="0.3">
      <c r="C43" t="s">
        <v>108</v>
      </c>
      <c r="D43" s="4">
        <v>2.1299999999999999E-2</v>
      </c>
      <c r="E43">
        <v>1</v>
      </c>
      <c r="G43" s="5"/>
      <c r="M43" s="6"/>
    </row>
    <row r="44" spans="3:13" x14ac:dyDescent="0.3">
      <c r="C44" t="s">
        <v>109</v>
      </c>
      <c r="D44" s="4">
        <v>2.1299999999999999E-2</v>
      </c>
      <c r="E44">
        <v>1</v>
      </c>
      <c r="G44" s="5"/>
      <c r="M44" s="6"/>
    </row>
    <row r="45" spans="3:13" ht="18" x14ac:dyDescent="0.35">
      <c r="G45" s="5"/>
      <c r="M45" s="14">
        <f>D43</f>
        <v>2.1299999999999999E-2</v>
      </c>
    </row>
    <row r="46" spans="3:13" ht="18" x14ac:dyDescent="0.35">
      <c r="G46" s="5"/>
      <c r="M46" s="15" t="s">
        <v>112</v>
      </c>
    </row>
    <row r="47" spans="3:13" x14ac:dyDescent="0.3">
      <c r="G47" s="5"/>
      <c r="M47" s="6"/>
    </row>
    <row r="48" spans="3:13" x14ac:dyDescent="0.3">
      <c r="G48" s="5"/>
      <c r="M48" s="6"/>
    </row>
    <row r="49" spans="7:13" x14ac:dyDescent="0.3">
      <c r="G49" s="5"/>
      <c r="M49" s="6"/>
    </row>
    <row r="50" spans="7:13" x14ac:dyDescent="0.3">
      <c r="G50" s="5"/>
      <c r="M50" s="6"/>
    </row>
    <row r="51" spans="7:13" x14ac:dyDescent="0.3">
      <c r="G51" s="8"/>
      <c r="H51" s="9"/>
      <c r="I51" s="9"/>
      <c r="J51" s="9"/>
      <c r="K51" s="9"/>
      <c r="L51" s="9"/>
      <c r="M51" s="10"/>
    </row>
  </sheetData>
  <mergeCells count="5">
    <mergeCell ref="G8:M8"/>
    <mergeCell ref="G22:M22"/>
    <mergeCell ref="M24:M26"/>
    <mergeCell ref="G38:M38"/>
    <mergeCell ref="M40:M42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23114-D8A4-4898-9300-0DB41FAACBD3}">
  <sheetPr codeName="Hoja7"/>
  <dimension ref="B2:M51"/>
  <sheetViews>
    <sheetView showGridLines="0" zoomScaleNormal="100" workbookViewId="0">
      <selection activeCell="M10" sqref="M10"/>
    </sheetView>
  </sheetViews>
  <sheetFormatPr baseColWidth="10" defaultRowHeight="14.4" x14ac:dyDescent="0.3"/>
  <cols>
    <col min="3" max="3" width="15.88671875" bestFit="1" customWidth="1"/>
    <col min="4" max="4" width="7.88671875" bestFit="1" customWidth="1"/>
    <col min="5" max="5" width="10.21875" bestFit="1" customWidth="1"/>
    <col min="6" max="6" width="14.109375" bestFit="1" customWidth="1"/>
    <col min="13" max="13" width="32.21875" customWidth="1"/>
  </cols>
  <sheetData>
    <row r="2" spans="2:13" x14ac:dyDescent="0.3">
      <c r="C2" s="3" t="s">
        <v>100</v>
      </c>
      <c r="D2" s="3" t="s">
        <v>65</v>
      </c>
      <c r="E2" s="3" t="s">
        <v>66</v>
      </c>
      <c r="F2" s="3" t="s">
        <v>67</v>
      </c>
      <c r="G2" s="3" t="s">
        <v>103</v>
      </c>
    </row>
    <row r="3" spans="2:13" x14ac:dyDescent="0.3">
      <c r="B3" t="s">
        <v>101</v>
      </c>
      <c r="C3" s="2">
        <v>0.92026014109347432</v>
      </c>
      <c r="D3" s="2">
        <v>0.95871913580246915</v>
      </c>
      <c r="E3" s="2">
        <v>0.90682870370370372</v>
      </c>
      <c r="F3" s="2">
        <v>0.90648148148148144</v>
      </c>
      <c r="G3" s="4">
        <f>AVERAGE(C3:F3)</f>
        <v>0.92307236552028216</v>
      </c>
    </row>
    <row r="4" spans="2:13" x14ac:dyDescent="0.3">
      <c r="B4" t="s">
        <v>102</v>
      </c>
      <c r="C4" s="2">
        <v>0.80024050024050042</v>
      </c>
      <c r="D4" s="2">
        <v>0.86111111111111116</v>
      </c>
      <c r="E4" s="2">
        <v>0.75631313131313127</v>
      </c>
      <c r="F4" s="2">
        <v>0.75595959595959594</v>
      </c>
      <c r="G4" s="4">
        <f>AVERAGE(C4:F4)</f>
        <v>0.79340608465608464</v>
      </c>
    </row>
    <row r="5" spans="2:13" x14ac:dyDescent="0.3">
      <c r="C5" s="2"/>
      <c r="D5" s="2"/>
      <c r="E5" s="2"/>
      <c r="F5" s="2"/>
    </row>
    <row r="8" spans="2:13" ht="33.6" x14ac:dyDescent="0.65">
      <c r="G8" s="49" t="s">
        <v>104</v>
      </c>
      <c r="H8" s="50"/>
      <c r="I8" s="50"/>
      <c r="J8" s="50"/>
      <c r="K8" s="50"/>
      <c r="L8" s="50"/>
      <c r="M8" s="51"/>
    </row>
    <row r="9" spans="2:13" x14ac:dyDescent="0.3">
      <c r="G9" s="5"/>
      <c r="M9" s="6"/>
    </row>
    <row r="10" spans="2:13" ht="91.8" x14ac:dyDescent="1.65">
      <c r="G10" s="5"/>
      <c r="M10" s="7">
        <f>C4</f>
        <v>0.80024050024050042</v>
      </c>
    </row>
    <row r="11" spans="2:13" x14ac:dyDescent="0.3">
      <c r="G11" s="5"/>
      <c r="M11" s="6"/>
    </row>
    <row r="12" spans="2:13" x14ac:dyDescent="0.3">
      <c r="G12" s="5"/>
      <c r="M12" s="6"/>
    </row>
    <row r="13" spans="2:13" x14ac:dyDescent="0.3">
      <c r="G13" s="5"/>
      <c r="M13" s="6"/>
    </row>
    <row r="14" spans="2:13" x14ac:dyDescent="0.3">
      <c r="G14" s="5"/>
      <c r="M14" s="6"/>
    </row>
    <row r="15" spans="2:13" ht="18" x14ac:dyDescent="0.35">
      <c r="G15" s="5"/>
      <c r="M15" s="16">
        <v>0.91</v>
      </c>
    </row>
    <row r="16" spans="2:13" ht="18" x14ac:dyDescent="0.35">
      <c r="G16" s="5"/>
      <c r="M16" s="15" t="s">
        <v>105</v>
      </c>
    </row>
    <row r="17" spans="3:13" x14ac:dyDescent="0.3">
      <c r="G17" s="5"/>
      <c r="M17" s="6"/>
    </row>
    <row r="18" spans="3:13" x14ac:dyDescent="0.3">
      <c r="G18" s="5"/>
      <c r="M18" s="6"/>
    </row>
    <row r="19" spans="3:13" x14ac:dyDescent="0.3">
      <c r="G19" s="8"/>
      <c r="H19" s="9"/>
      <c r="I19" s="9"/>
      <c r="J19" s="9"/>
      <c r="K19" s="9"/>
      <c r="L19" s="9"/>
      <c r="M19" s="10"/>
    </row>
    <row r="22" spans="3:13" ht="33.6" x14ac:dyDescent="0.65">
      <c r="G22" s="52" t="s">
        <v>111</v>
      </c>
      <c r="H22" s="53"/>
      <c r="I22" s="53"/>
      <c r="J22" s="53"/>
      <c r="K22" s="53"/>
      <c r="L22" s="53"/>
      <c r="M22" s="54"/>
    </row>
    <row r="23" spans="3:13" x14ac:dyDescent="0.3">
      <c r="G23" s="11"/>
      <c r="H23" s="12"/>
      <c r="I23" s="12"/>
      <c r="J23" s="12"/>
      <c r="K23" s="12"/>
      <c r="L23" s="12"/>
      <c r="M23" s="13"/>
    </row>
    <row r="24" spans="3:13" ht="61.2" customHeight="1" x14ac:dyDescent="0.3">
      <c r="D24" t="s">
        <v>110</v>
      </c>
      <c r="G24" s="5"/>
      <c r="M24" s="47">
        <f>D28</f>
        <v>0.90839694656488545</v>
      </c>
    </row>
    <row r="25" spans="3:13" x14ac:dyDescent="0.3">
      <c r="C25" t="s">
        <v>106</v>
      </c>
      <c r="D25" s="18">
        <v>0.87804878048780488</v>
      </c>
      <c r="G25" s="5"/>
      <c r="M25" s="48"/>
    </row>
    <row r="26" spans="3:13" x14ac:dyDescent="0.3">
      <c r="C26" t="s">
        <v>107</v>
      </c>
      <c r="D26" s="18">
        <v>0.88</v>
      </c>
      <c r="G26" s="5"/>
      <c r="M26" s="48"/>
    </row>
    <row r="27" spans="3:13" x14ac:dyDescent="0.3">
      <c r="C27" t="s">
        <v>108</v>
      </c>
      <c r="D27" s="18">
        <v>0.8984375</v>
      </c>
      <c r="G27" s="5"/>
      <c r="M27" s="6"/>
    </row>
    <row r="28" spans="3:13" x14ac:dyDescent="0.3">
      <c r="C28" t="s">
        <v>109</v>
      </c>
      <c r="D28" s="18">
        <v>0.90839694656488545</v>
      </c>
      <c r="G28" s="5"/>
      <c r="M28" s="6"/>
    </row>
    <row r="29" spans="3:13" ht="18" x14ac:dyDescent="0.35">
      <c r="G29" s="5"/>
      <c r="M29" s="14">
        <f>D27</f>
        <v>0.8984375</v>
      </c>
    </row>
    <row r="30" spans="3:13" ht="18" x14ac:dyDescent="0.35">
      <c r="G30" s="5"/>
      <c r="M30" s="15" t="s">
        <v>112</v>
      </c>
    </row>
    <row r="31" spans="3:13" x14ac:dyDescent="0.3">
      <c r="G31" s="5"/>
      <c r="M31" s="6"/>
    </row>
    <row r="32" spans="3:13" x14ac:dyDescent="0.3">
      <c r="G32" s="5"/>
      <c r="M32" s="6"/>
    </row>
    <row r="33" spans="3:13" x14ac:dyDescent="0.3">
      <c r="G33" s="5"/>
      <c r="M33" s="6"/>
    </row>
    <row r="34" spans="3:13" x14ac:dyDescent="0.3">
      <c r="G34" s="5"/>
      <c r="M34" s="6"/>
    </row>
    <row r="35" spans="3:13" x14ac:dyDescent="0.3">
      <c r="G35" s="8"/>
      <c r="H35" s="9"/>
      <c r="I35" s="9"/>
      <c r="J35" s="9"/>
      <c r="K35" s="9"/>
      <c r="L35" s="9"/>
      <c r="M35" s="10"/>
    </row>
    <row r="38" spans="3:13" ht="33.6" x14ac:dyDescent="0.65">
      <c r="G38" s="52" t="s">
        <v>113</v>
      </c>
      <c r="H38" s="53"/>
      <c r="I38" s="53"/>
      <c r="J38" s="53"/>
      <c r="K38" s="53"/>
      <c r="L38" s="53"/>
      <c r="M38" s="54"/>
    </row>
    <row r="39" spans="3:13" x14ac:dyDescent="0.3">
      <c r="G39" s="11"/>
      <c r="H39" s="12"/>
      <c r="I39" s="12"/>
      <c r="J39" s="12"/>
      <c r="K39" s="12"/>
      <c r="L39" s="12"/>
      <c r="M39" s="13"/>
    </row>
    <row r="40" spans="3:13" ht="61.2" customHeight="1" x14ac:dyDescent="0.3">
      <c r="D40" t="s">
        <v>115</v>
      </c>
      <c r="E40" t="s">
        <v>114</v>
      </c>
      <c r="G40" s="5"/>
      <c r="M40" s="47">
        <f>D44</f>
        <v>0.01</v>
      </c>
    </row>
    <row r="41" spans="3:13" x14ac:dyDescent="0.3">
      <c r="C41" t="s">
        <v>106</v>
      </c>
      <c r="D41" s="4">
        <v>2.7799999999999998E-2</v>
      </c>
      <c r="E41">
        <v>3</v>
      </c>
      <c r="G41" s="5"/>
      <c r="M41" s="48"/>
    </row>
    <row r="42" spans="3:13" x14ac:dyDescent="0.3">
      <c r="C42" t="s">
        <v>107</v>
      </c>
      <c r="D42" s="4">
        <v>5.45E-2</v>
      </c>
      <c r="E42">
        <v>6</v>
      </c>
      <c r="G42" s="5"/>
      <c r="M42" s="48"/>
    </row>
    <row r="43" spans="3:13" x14ac:dyDescent="0.3">
      <c r="C43" t="s">
        <v>108</v>
      </c>
      <c r="D43" s="4">
        <v>4.3499999999999997E-2</v>
      </c>
      <c r="E43">
        <v>5</v>
      </c>
      <c r="G43" s="5"/>
      <c r="M43" s="6"/>
    </row>
    <row r="44" spans="3:13" x14ac:dyDescent="0.3">
      <c r="C44" t="s">
        <v>109</v>
      </c>
      <c r="D44" s="4">
        <v>0.01</v>
      </c>
      <c r="E44">
        <v>1</v>
      </c>
      <c r="G44" s="5"/>
      <c r="M44" s="6"/>
    </row>
    <row r="45" spans="3:13" ht="18" x14ac:dyDescent="0.35">
      <c r="G45" s="5"/>
      <c r="M45" s="14">
        <f>D43</f>
        <v>4.3499999999999997E-2</v>
      </c>
    </row>
    <row r="46" spans="3:13" ht="18" x14ac:dyDescent="0.35">
      <c r="G46" s="5"/>
      <c r="M46" s="15" t="s">
        <v>112</v>
      </c>
    </row>
    <row r="47" spans="3:13" x14ac:dyDescent="0.3">
      <c r="G47" s="5"/>
      <c r="M47" s="6"/>
    </row>
    <row r="48" spans="3:13" x14ac:dyDescent="0.3">
      <c r="G48" s="5"/>
      <c r="M48" s="6"/>
    </row>
    <row r="49" spans="7:13" x14ac:dyDescent="0.3">
      <c r="G49" s="5"/>
      <c r="M49" s="6"/>
    </row>
    <row r="50" spans="7:13" x14ac:dyDescent="0.3">
      <c r="G50" s="5"/>
      <c r="M50" s="6"/>
    </row>
    <row r="51" spans="7:13" x14ac:dyDescent="0.3">
      <c r="G51" s="8"/>
      <c r="H51" s="9"/>
      <c r="I51" s="9"/>
      <c r="J51" s="9"/>
      <c r="K51" s="9"/>
      <c r="L51" s="9"/>
      <c r="M51" s="10"/>
    </row>
  </sheetData>
  <mergeCells count="5">
    <mergeCell ref="G8:M8"/>
    <mergeCell ref="G22:M22"/>
    <mergeCell ref="M24:M26"/>
    <mergeCell ref="G38:M38"/>
    <mergeCell ref="M40:M42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B5DB3-481E-41A5-8831-D32C86D9BBC6}">
  <sheetPr codeName="Hoja8"/>
  <dimension ref="B2:M51"/>
  <sheetViews>
    <sheetView showGridLines="0" workbookViewId="0">
      <selection activeCell="M10" sqref="M10"/>
    </sheetView>
  </sheetViews>
  <sheetFormatPr baseColWidth="10" defaultRowHeight="14.4" x14ac:dyDescent="0.3"/>
  <cols>
    <col min="3" max="3" width="15.88671875" bestFit="1" customWidth="1"/>
    <col min="4" max="4" width="7.88671875" bestFit="1" customWidth="1"/>
    <col min="5" max="5" width="10.21875" bestFit="1" customWidth="1"/>
    <col min="6" max="6" width="14.109375" bestFit="1" customWidth="1"/>
    <col min="13" max="13" width="32.21875" customWidth="1"/>
  </cols>
  <sheetData>
    <row r="2" spans="2:13" x14ac:dyDescent="0.3">
      <c r="C2" s="3" t="s">
        <v>100</v>
      </c>
      <c r="D2" s="3" t="s">
        <v>65</v>
      </c>
      <c r="E2" s="3" t="s">
        <v>66</v>
      </c>
      <c r="F2" s="3" t="s">
        <v>67</v>
      </c>
      <c r="G2" s="3" t="s">
        <v>103</v>
      </c>
    </row>
    <row r="3" spans="2:13" x14ac:dyDescent="0.3">
      <c r="B3" t="s">
        <v>101</v>
      </c>
      <c r="C3" s="2">
        <v>0.88603174603174606</v>
      </c>
      <c r="D3" s="2">
        <v>0.93888888888888899</v>
      </c>
      <c r="E3" s="2">
        <v>0.91666666666666663</v>
      </c>
      <c r="F3" s="2">
        <v>0.84000000000000008</v>
      </c>
      <c r="G3" s="4">
        <f>AVERAGE(C3:F3)</f>
        <v>0.89539682539682541</v>
      </c>
    </row>
    <row r="4" spans="2:13" x14ac:dyDescent="0.3">
      <c r="B4" t="s">
        <v>102</v>
      </c>
      <c r="C4" s="2">
        <v>0.98</v>
      </c>
      <c r="D4" s="2">
        <v>1</v>
      </c>
      <c r="E4" s="2">
        <v>1</v>
      </c>
      <c r="F4" s="2">
        <v>0.95</v>
      </c>
      <c r="G4" s="4">
        <f>AVERAGE(C4:F4)</f>
        <v>0.98249999999999993</v>
      </c>
    </row>
    <row r="5" spans="2:13" x14ac:dyDescent="0.3">
      <c r="C5" s="2"/>
      <c r="D5" s="2"/>
      <c r="E5" s="2"/>
      <c r="F5" s="2"/>
    </row>
    <row r="8" spans="2:13" ht="33.6" x14ac:dyDescent="0.65">
      <c r="G8" s="49" t="s">
        <v>104</v>
      </c>
      <c r="H8" s="50"/>
      <c r="I8" s="50"/>
      <c r="J8" s="50"/>
      <c r="K8" s="50"/>
      <c r="L8" s="50"/>
      <c r="M8" s="51"/>
    </row>
    <row r="9" spans="2:13" x14ac:dyDescent="0.3">
      <c r="G9" s="5"/>
      <c r="M9" s="6"/>
    </row>
    <row r="10" spans="2:13" ht="91.8" x14ac:dyDescent="1.65">
      <c r="G10" s="5"/>
      <c r="M10" s="7">
        <f>C4</f>
        <v>0.98</v>
      </c>
    </row>
    <row r="11" spans="2:13" x14ac:dyDescent="0.3">
      <c r="G11" s="5"/>
      <c r="M11" s="6"/>
    </row>
    <row r="12" spans="2:13" x14ac:dyDescent="0.3">
      <c r="G12" s="5"/>
      <c r="M12" s="6"/>
    </row>
    <row r="13" spans="2:13" x14ac:dyDescent="0.3">
      <c r="G13" s="5"/>
      <c r="M13" s="6"/>
    </row>
    <row r="14" spans="2:13" x14ac:dyDescent="0.3">
      <c r="G14" s="5"/>
      <c r="M14" s="6"/>
    </row>
    <row r="15" spans="2:13" ht="18" x14ac:dyDescent="0.35">
      <c r="G15" s="5"/>
      <c r="M15" s="14">
        <v>0.9</v>
      </c>
    </row>
    <row r="16" spans="2:13" ht="18" x14ac:dyDescent="0.35">
      <c r="G16" s="5"/>
      <c r="M16" s="15" t="s">
        <v>105</v>
      </c>
    </row>
    <row r="17" spans="3:13" x14ac:dyDescent="0.3">
      <c r="G17" s="5"/>
      <c r="M17" s="6"/>
    </row>
    <row r="18" spans="3:13" x14ac:dyDescent="0.3">
      <c r="G18" s="5"/>
      <c r="M18" s="6"/>
    </row>
    <row r="19" spans="3:13" x14ac:dyDescent="0.3">
      <c r="G19" s="8"/>
      <c r="H19" s="9"/>
      <c r="I19" s="9"/>
      <c r="J19" s="9"/>
      <c r="K19" s="9"/>
      <c r="L19" s="9"/>
      <c r="M19" s="10"/>
    </row>
    <row r="22" spans="3:13" ht="33.6" x14ac:dyDescent="0.65">
      <c r="G22" s="52" t="s">
        <v>111</v>
      </c>
      <c r="H22" s="53"/>
      <c r="I22" s="53"/>
      <c r="J22" s="53"/>
      <c r="K22" s="53"/>
      <c r="L22" s="53"/>
      <c r="M22" s="54"/>
    </row>
    <row r="23" spans="3:13" x14ac:dyDescent="0.3">
      <c r="G23" s="11"/>
      <c r="H23" s="12"/>
      <c r="I23" s="12"/>
      <c r="J23" s="12"/>
      <c r="K23" s="12"/>
      <c r="L23" s="12"/>
      <c r="M23" s="13"/>
    </row>
    <row r="24" spans="3:13" ht="61.2" customHeight="1" x14ac:dyDescent="0.3">
      <c r="D24" t="s">
        <v>110</v>
      </c>
      <c r="G24" s="5"/>
      <c r="M24" s="48">
        <f>D28*100</f>
        <v>100</v>
      </c>
    </row>
    <row r="25" spans="3:13" x14ac:dyDescent="0.3">
      <c r="C25" t="s">
        <v>106</v>
      </c>
      <c r="D25" s="4">
        <v>1</v>
      </c>
      <c r="G25" s="5"/>
      <c r="M25" s="48"/>
    </row>
    <row r="26" spans="3:13" x14ac:dyDescent="0.3">
      <c r="C26" t="s">
        <v>107</v>
      </c>
      <c r="D26" s="4">
        <v>1</v>
      </c>
      <c r="G26" s="5"/>
      <c r="M26" s="48"/>
    </row>
    <row r="27" spans="3:13" x14ac:dyDescent="0.3">
      <c r="C27" t="s">
        <v>108</v>
      </c>
      <c r="D27" s="4">
        <v>1</v>
      </c>
      <c r="G27" s="5"/>
      <c r="M27" s="6"/>
    </row>
    <row r="28" spans="3:13" x14ac:dyDescent="0.3">
      <c r="C28" t="s">
        <v>109</v>
      </c>
      <c r="D28" s="4">
        <v>1</v>
      </c>
      <c r="G28" s="5"/>
      <c r="M28" s="6"/>
    </row>
    <row r="29" spans="3:13" ht="18" x14ac:dyDescent="0.35">
      <c r="G29" s="5"/>
      <c r="M29" s="14">
        <f>D27</f>
        <v>1</v>
      </c>
    </row>
    <row r="30" spans="3:13" ht="18" x14ac:dyDescent="0.35">
      <c r="G30" s="5"/>
      <c r="M30" s="15" t="s">
        <v>112</v>
      </c>
    </row>
    <row r="31" spans="3:13" x14ac:dyDescent="0.3">
      <c r="G31" s="5"/>
      <c r="M31" s="6"/>
    </row>
    <row r="32" spans="3:13" x14ac:dyDescent="0.3">
      <c r="G32" s="5"/>
      <c r="M32" s="6"/>
    </row>
    <row r="33" spans="3:13" x14ac:dyDescent="0.3">
      <c r="G33" s="5"/>
      <c r="M33" s="6"/>
    </row>
    <row r="34" spans="3:13" x14ac:dyDescent="0.3">
      <c r="G34" s="5"/>
      <c r="M34" s="6"/>
    </row>
    <row r="35" spans="3:13" x14ac:dyDescent="0.3">
      <c r="G35" s="8"/>
      <c r="H35" s="9"/>
      <c r="I35" s="9"/>
      <c r="J35" s="9"/>
      <c r="K35" s="9"/>
      <c r="L35" s="9"/>
      <c r="M35" s="10"/>
    </row>
    <row r="38" spans="3:13" ht="33.6" x14ac:dyDescent="0.65">
      <c r="G38" s="52" t="s">
        <v>113</v>
      </c>
      <c r="H38" s="53"/>
      <c r="I38" s="53"/>
      <c r="J38" s="53"/>
      <c r="K38" s="53"/>
      <c r="L38" s="53"/>
      <c r="M38" s="54"/>
    </row>
    <row r="39" spans="3:13" x14ac:dyDescent="0.3">
      <c r="G39" s="11"/>
      <c r="H39" s="12"/>
      <c r="I39" s="12"/>
      <c r="J39" s="12"/>
      <c r="K39" s="12"/>
      <c r="L39" s="12"/>
      <c r="M39" s="13"/>
    </row>
    <row r="40" spans="3:13" ht="61.2" customHeight="1" x14ac:dyDescent="0.3">
      <c r="D40" t="s">
        <v>115</v>
      </c>
      <c r="E40" t="s">
        <v>114</v>
      </c>
      <c r="G40" s="5"/>
      <c r="M40" s="47">
        <f>D44</f>
        <v>0.2</v>
      </c>
    </row>
    <row r="41" spans="3:13" x14ac:dyDescent="0.3">
      <c r="C41" t="s">
        <v>106</v>
      </c>
      <c r="D41" s="4">
        <v>0</v>
      </c>
      <c r="E41">
        <v>0</v>
      </c>
      <c r="G41" s="5"/>
      <c r="M41" s="48"/>
    </row>
    <row r="42" spans="3:13" x14ac:dyDescent="0.3">
      <c r="C42" t="s">
        <v>107</v>
      </c>
      <c r="D42" s="4">
        <v>0</v>
      </c>
      <c r="E42">
        <v>0</v>
      </c>
      <c r="G42" s="5"/>
      <c r="M42" s="48"/>
    </row>
    <row r="43" spans="3:13" x14ac:dyDescent="0.3">
      <c r="C43" t="s">
        <v>108</v>
      </c>
      <c r="D43" s="4">
        <v>0</v>
      </c>
      <c r="E43">
        <v>0</v>
      </c>
      <c r="G43" s="5"/>
      <c r="M43" s="6"/>
    </row>
    <row r="44" spans="3:13" x14ac:dyDescent="0.3">
      <c r="C44" t="s">
        <v>109</v>
      </c>
      <c r="D44" s="4">
        <v>0.2</v>
      </c>
      <c r="E44">
        <v>1</v>
      </c>
      <c r="G44" s="5"/>
      <c r="M44" s="6"/>
    </row>
    <row r="45" spans="3:13" ht="18" x14ac:dyDescent="0.35">
      <c r="G45" s="5"/>
      <c r="M45" s="16">
        <f>D43</f>
        <v>0</v>
      </c>
    </row>
    <row r="46" spans="3:13" ht="18" x14ac:dyDescent="0.35">
      <c r="G46" s="5"/>
      <c r="M46" s="15" t="s">
        <v>112</v>
      </c>
    </row>
    <row r="47" spans="3:13" x14ac:dyDescent="0.3">
      <c r="G47" s="5"/>
      <c r="M47" s="6"/>
    </row>
    <row r="48" spans="3:13" x14ac:dyDescent="0.3">
      <c r="G48" s="5"/>
      <c r="M48" s="6"/>
    </row>
    <row r="49" spans="7:13" x14ac:dyDescent="0.3">
      <c r="G49" s="5"/>
      <c r="M49" s="6"/>
    </row>
    <row r="50" spans="7:13" x14ac:dyDescent="0.3">
      <c r="G50" s="5"/>
      <c r="M50" s="6"/>
    </row>
    <row r="51" spans="7:13" x14ac:dyDescent="0.3">
      <c r="G51" s="8"/>
      <c r="H51" s="9"/>
      <c r="I51" s="9"/>
      <c r="J51" s="9"/>
      <c r="K51" s="9"/>
      <c r="L51" s="9"/>
      <c r="M51" s="10"/>
    </row>
  </sheetData>
  <mergeCells count="5">
    <mergeCell ref="G8:M8"/>
    <mergeCell ref="G22:M22"/>
    <mergeCell ref="M24:M26"/>
    <mergeCell ref="G38:M38"/>
    <mergeCell ref="M40:M4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data clima</vt:lpstr>
      <vt:lpstr>OPERACIONES &amp; CANALES</vt:lpstr>
      <vt:lpstr>ASESORIA LEGAL Y CUMPL</vt:lpstr>
      <vt:lpstr>ADMINISTRACION &amp; FINANZAS</vt:lpstr>
      <vt:lpstr>AUDITORIA INTERNA</vt:lpstr>
      <vt:lpstr>GESTION EFECTIVA Y FRAUDES</vt:lpstr>
      <vt:lpstr>NEGOCIOS</vt:lpstr>
      <vt:lpstr>PERSONAS &amp; FILOSOFIA</vt:lpstr>
      <vt:lpstr>PLAN ESTRATEGICO</vt:lpstr>
      <vt:lpstr>PROD MARKETING IC</vt:lpstr>
      <vt:lpstr>RIESGO RECUPERACIONES</vt:lpstr>
      <vt:lpstr>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Bryan Vilchez Carbajal</dc:creator>
  <cp:lastModifiedBy>User</cp:lastModifiedBy>
  <dcterms:created xsi:type="dcterms:W3CDTF">2023-07-14T01:01:51Z</dcterms:created>
  <dcterms:modified xsi:type="dcterms:W3CDTF">2023-07-24T15:33:14Z</dcterms:modified>
</cp:coreProperties>
</file>