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jb ancelin.CFACHALONS\Downloads\"/>
    </mc:Choice>
  </mc:AlternateContent>
  <xr:revisionPtr revIDLastSave="0" documentId="13_ncr:1_{7C9AD1C6-CC3A-4FA8-8008-C2537305D63C}" xr6:coauthVersionLast="47" xr6:coauthVersionMax="47" xr10:uidLastSave="{00000000-0000-0000-0000-000000000000}"/>
  <bookViews>
    <workbookView xWindow="-108" yWindow="-108" windowWidth="23256" windowHeight="12576" tabRatio="819" firstSheet="2" activeTab="10" xr2:uid="{A9EF0880-0DB1-4E75-BDBC-23C013F10A36}"/>
  </bookViews>
  <sheets>
    <sheet name="Informations" sheetId="4" r:id="rId1"/>
    <sheet name="Sommaire" sheetId="1" r:id="rId2"/>
    <sheet name="Critères" sheetId="3" r:id="rId3"/>
    <sheet name="4. Contexte de l'organisation" sheetId="5" r:id="rId4"/>
    <sheet name="5. Leadership" sheetId="6" r:id="rId5"/>
    <sheet name="6. Planification" sheetId="7" r:id="rId6"/>
    <sheet name="7. Support" sheetId="8" r:id="rId7"/>
    <sheet name="8. Opération" sheetId="10" r:id="rId8"/>
    <sheet name="9. Évaluation des performances" sheetId="12" r:id="rId9"/>
    <sheet name="10. Amélioration" sheetId="9" r:id="rId10"/>
    <sheet name="Analyse" sheetId="15" r:id="rId11"/>
  </sheets>
  <definedNames>
    <definedName name="_xlnm.Criteria">#REF!</definedName>
    <definedName name="Recherch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9" l="1"/>
  <c r="H13" i="9" s="1"/>
  <c r="G12" i="9"/>
  <c r="G11" i="9"/>
  <c r="G10" i="9"/>
  <c r="G9" i="9"/>
  <c r="G8" i="9"/>
  <c r="G7" i="9"/>
  <c r="H7" i="9" s="1"/>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24" i="10"/>
  <c r="G23" i="10"/>
  <c r="G22" i="10"/>
  <c r="G21" i="10"/>
  <c r="G20" i="10"/>
  <c r="G19" i="10"/>
  <c r="G18" i="10"/>
  <c r="G17" i="10"/>
  <c r="G16" i="10"/>
  <c r="G15" i="10"/>
  <c r="G14" i="10"/>
  <c r="G13" i="10"/>
  <c r="G12" i="10"/>
  <c r="G11" i="10"/>
  <c r="G10" i="10"/>
  <c r="G9" i="10"/>
  <c r="G8" i="10"/>
  <c r="G7" i="10"/>
  <c r="G41" i="8"/>
  <c r="G40" i="8"/>
  <c r="G39" i="8"/>
  <c r="G38" i="8"/>
  <c r="G37" i="8"/>
  <c r="G36" i="8"/>
  <c r="G35" i="8"/>
  <c r="G34" i="8"/>
  <c r="G33" i="8"/>
  <c r="G32" i="8"/>
  <c r="G31" i="8"/>
  <c r="G30" i="8"/>
  <c r="G29" i="8"/>
  <c r="G28" i="8"/>
  <c r="G27" i="8"/>
  <c r="G26" i="8"/>
  <c r="G25" i="8"/>
  <c r="G24" i="8"/>
  <c r="G23" i="8"/>
  <c r="G22" i="8"/>
  <c r="G21" i="8"/>
  <c r="G20" i="8"/>
  <c r="G19" i="8"/>
  <c r="G18" i="8"/>
  <c r="H17" i="8" s="1"/>
  <c r="G17" i="8"/>
  <c r="G16" i="8"/>
  <c r="G15" i="8"/>
  <c r="G14" i="8"/>
  <c r="G13" i="8"/>
  <c r="H13" i="8" s="1"/>
  <c r="G12" i="8"/>
  <c r="G11" i="8"/>
  <c r="G10" i="8"/>
  <c r="G9" i="8"/>
  <c r="G8" i="8"/>
  <c r="G7" i="8"/>
  <c r="H7" i="8" s="1"/>
  <c r="G50" i="7"/>
  <c r="G49" i="7"/>
  <c r="G48"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26" i="6"/>
  <c r="G25" i="6"/>
  <c r="G24" i="6"/>
  <c r="G23" i="6"/>
  <c r="G22" i="6"/>
  <c r="G21" i="6"/>
  <c r="G20" i="6"/>
  <c r="G19" i="6"/>
  <c r="G18" i="6"/>
  <c r="G17" i="6"/>
  <c r="G16" i="6"/>
  <c r="G15" i="6"/>
  <c r="G14" i="6"/>
  <c r="G13" i="6"/>
  <c r="G12" i="6"/>
  <c r="G11" i="6"/>
  <c r="G10" i="6"/>
  <c r="G9" i="6"/>
  <c r="G8" i="6"/>
  <c r="G7" i="6"/>
  <c r="G23" i="5"/>
  <c r="G22" i="5"/>
  <c r="G21" i="5"/>
  <c r="G20" i="5"/>
  <c r="G19" i="5"/>
  <c r="G18" i="5"/>
  <c r="G17" i="5"/>
  <c r="G16" i="5"/>
  <c r="G15" i="5"/>
  <c r="G14" i="5"/>
  <c r="G13" i="5"/>
  <c r="G12" i="5"/>
  <c r="G11" i="5"/>
  <c r="G10" i="5"/>
  <c r="G9" i="5"/>
  <c r="G8" i="5"/>
  <c r="G7" i="5"/>
  <c r="H22" i="12" l="1"/>
  <c r="H7" i="10"/>
  <c r="H29" i="8"/>
  <c r="H7" i="7"/>
  <c r="H24" i="6"/>
  <c r="H7" i="6"/>
  <c r="H21" i="5"/>
  <c r="H9" i="5"/>
  <c r="H7" i="5"/>
  <c r="E11" i="15"/>
  <c r="H31" i="12"/>
  <c r="H16" i="6"/>
  <c r="H37" i="7"/>
  <c r="H8" i="8"/>
  <c r="H17" i="10"/>
  <c r="H8" i="9"/>
  <c r="I7" i="9" s="1"/>
  <c r="H7" i="12"/>
  <c r="H13" i="5"/>
  <c r="E5" i="15" l="1"/>
  <c r="I7" i="5"/>
  <c r="E6" i="15"/>
  <c r="I7" i="6"/>
  <c r="E7" i="15"/>
  <c r="I7" i="7"/>
  <c r="E8" i="15"/>
  <c r="I7" i="8"/>
  <c r="I7" i="10"/>
  <c r="E9" i="15"/>
  <c r="I7" i="12"/>
  <c r="E10" i="15"/>
  <c r="E13" i="15" l="1"/>
</calcChain>
</file>

<file path=xl/sharedStrings.xml><?xml version="1.0" encoding="utf-8"?>
<sst xmlns="http://schemas.openxmlformats.org/spreadsheetml/2006/main" count="602" uniqueCount="292">
  <si>
    <t>POINTS DE LA NORME CORRESPONDANTS</t>
  </si>
  <si>
    <t>QUESTIONS</t>
  </si>
  <si>
    <t>Date(s) d'audit :</t>
  </si>
  <si>
    <t>Date(s) de l'évaluation préalable :</t>
  </si>
  <si>
    <t>Nom de l'auditeur :</t>
  </si>
  <si>
    <t>Informations</t>
  </si>
  <si>
    <t>Nom de l'entreprise :</t>
  </si>
  <si>
    <t>Adresse de l'entreprise :</t>
  </si>
  <si>
    <t>Personne à contacter :</t>
  </si>
  <si>
    <t>Téléphone :</t>
  </si>
  <si>
    <t>Téléphone mobile :</t>
  </si>
  <si>
    <t>Email :</t>
  </si>
  <si>
    <t>32 Rue Benjamin Franklin, 51000 Châlons-en-Champagne</t>
  </si>
  <si>
    <t>Alméa Formations Interpro (51)</t>
  </si>
  <si>
    <t>/</t>
  </si>
  <si>
    <t>5. Leadership</t>
  </si>
  <si>
    <t>6. Planification</t>
  </si>
  <si>
    <t>7. Support</t>
  </si>
  <si>
    <t>8. Opération</t>
  </si>
  <si>
    <t>10. Amélioration</t>
  </si>
  <si>
    <t xml:space="preserve">SOMMAIRE DYNAMIQUE DE LA GRILLE D'EVALUATION </t>
  </si>
  <si>
    <t>4.            Contexte de l'organisation</t>
  </si>
  <si>
    <t>8.            Opération</t>
  </si>
  <si>
    <t>7.            Support</t>
  </si>
  <si>
    <t>6.            Planification</t>
  </si>
  <si>
    <t>5.            Leadership</t>
  </si>
  <si>
    <t>10.          Amélioration</t>
  </si>
  <si>
    <t xml:space="preserve">        Voici le sommaire avec les différentes clauses de la Norme ISO 14 001 : 2015. D'autres éléments pourront être rajoutés par la suite comme les résultats globaux.</t>
  </si>
  <si>
    <t>NORME ISO 14001 : 2015</t>
  </si>
  <si>
    <t>Conforme</t>
  </si>
  <si>
    <t>Critères d'évaluation de l'audit</t>
  </si>
  <si>
    <t>Actions correctives :</t>
  </si>
  <si>
    <t>Définition :</t>
  </si>
  <si>
    <t>Conformité :</t>
  </si>
  <si>
    <t>La conformité signifie l'adhésion aux exigences de la norme et du système de management environnemental (SME). Le processus est mis en œuvre et documenté et des rapports existent pour le vérifier.</t>
  </si>
  <si>
    <t>ODP</t>
  </si>
  <si>
    <t>NC mineure</t>
  </si>
  <si>
    <t>NC majeure</t>
  </si>
  <si>
    <t>Continuer de suivre les tendances / indicateurs.</t>
  </si>
  <si>
    <t>L'Opportunité De Progrès (ODP) est un problème à faible risque qui offre la possibilité d'améliorer les pratiques actuelles. Les ODP non résolus peuvent se dégrader avec le temps et devenir Non-Conformes.</t>
  </si>
  <si>
    <t>La Non-Conformité mineure est un risque moyen, l'entreprise n'est pas totalement conforme à la norme, mais l'écart n'affecte pas de manière significative la capacité de l'entreprise à atteindre ses objectifs environnementaux.</t>
  </si>
  <si>
    <t>La Non-Conformité majeure est un haut risque, elle a un impact direct sur l’environnement et est susceptible d'entraîner un incident environnemental et/ou peut réduire l'efficacité du SME.</t>
  </si>
  <si>
    <t>Examiner et mettre en œuvre des actions pour améliorer le(s) processus. Surveiller les tendances / indicateurs pour déterminer si une amélioration a été réalisée.</t>
  </si>
  <si>
    <t>Investiguer sur les causes profondes et mettre en œuvre des mesures correctives d'ici le prochain rapport ou le prochain audit prévu.</t>
  </si>
  <si>
    <t>Mettre en œuvre des mesures de confinement immédiates, enquêter sur les causes profondes et appliquer des mesures correctives. Ré-auditez dans 4 semaines pour vérifier la correction.</t>
  </si>
  <si>
    <t>GRILLE D'EVALUATION ISO 14001 : 2015</t>
  </si>
  <si>
    <t>4. Contexte de l'organisation</t>
  </si>
  <si>
    <t>4.1 L'entreprise et son contexte</t>
  </si>
  <si>
    <t>L'entreprise comprend-elle les conditions environnementales qui affectent ou sont susceptibles d'affecter l'entreprise ?</t>
  </si>
  <si>
    <t>L'entreprise a-t-elle déterminé les problématiques internes et externes qui sont pertinentes pour son objectif et sa direction stratégique et qui affectent sa capacité à atteindre le(s) résultat(s) prévu(s) de son système de management environnemental (SME) ?</t>
  </si>
  <si>
    <t>4.2 Besoins et attentes des parties intéressées</t>
  </si>
  <si>
    <t>L'organisation a-t-elle déterminé les parties intéressées qui sont pertinentes pour son SME ?</t>
  </si>
  <si>
    <t>L'organisation a-t-elle déterminé les besoins et attentes pertinents de ces parties intéressées ?</t>
  </si>
  <si>
    <t>L'organisation a-t-elle déterminé lesquels de ces besoins et attentes sont devenues ses obligations de conformité ?</t>
  </si>
  <si>
    <t>L'organisation surveille-t-elle et examine-t-elle les informations sur ces parties intéressées et leurs exigences pertinentes ?</t>
  </si>
  <si>
    <t>ORGANISME ÉVALUÉ : ALMÉA CENTRE DE FORMATION INTERPRO
ÉVALUATEUR : /
DATE DE L'ÉVALUATION : /</t>
  </si>
  <si>
    <t>Évaluation</t>
  </si>
  <si>
    <t>9. Évaluation des performances</t>
  </si>
  <si>
    <t>9.            Évaluation des performances</t>
  </si>
  <si>
    <t>4.3 Domaine d'application du système de management environnemental</t>
  </si>
  <si>
    <t>4.4 Système de management environnemental</t>
  </si>
  <si>
    <t>L'organisation a-t-elle déterminé les limites et l'applicabilité de son système de management environnemental (SME) pour établir son champ d'application ?</t>
  </si>
  <si>
    <t>L'organisation a-t-elle pris en compte les problématiques internes et externes mentionnées dans 4.1 ?</t>
  </si>
  <si>
    <t>L'organisation a-t-elle pris en compte les obligations de conformité mentionnées dans 4.2 ?</t>
  </si>
  <si>
    <t>L'organisation a-t-elle pris en compte ses unités organisationnelles, fonctions et limites physiques ?</t>
  </si>
  <si>
    <t>L'organisation a-t-elle pris en compte ses activités, produits et services ?</t>
  </si>
  <si>
    <t>L'organisation a-t-elle pris en compte les aspects des conditions environnementales qu'elle peut contrôler ainsi que ceux qu'elle peut influencer ?</t>
  </si>
  <si>
    <t>Une fois que le champ d'application a été défini, l'organisation a-t-elle inclus toutes les activités, produits et services de l'organisation dans son SME ?</t>
  </si>
  <si>
    <t>Le champ d'application du SME de l'organisation est-il disponible et maintenu en tant qu'information documentée ?</t>
  </si>
  <si>
    <t>L'organisation a-t-elle établi, mis en œuvre, maintenu et amélioré en continu un système conforme à la norme ISO 14001 : 2015 ?</t>
  </si>
  <si>
    <t>L'organisation prend-elle en compte les processus nécessaires au fonctionnement efficace de son système, y compris leur interaction ?</t>
  </si>
  <si>
    <t>L'organisation a-t-elle pris en compte son contexte (4.1) et les besoins et attentes des parties intéressées (4.2) lors de l'établissement et du maintien de son SME ?</t>
  </si>
  <si>
    <t>À remplir suivant le niveau de satisfaction aux exigences</t>
  </si>
  <si>
    <t>5.1 Engagement de la direction</t>
  </si>
  <si>
    <t>5.2 Politique environnementale</t>
  </si>
  <si>
    <t>5.3 Rôles, responsabilités et autorités</t>
  </si>
  <si>
    <t>Le comité de direction s'assure-t-il que les responsabilités et les autorités pour les rôles pertinents sont attribuées et communiquées au sein de l'organisation ?</t>
  </si>
  <si>
    <t>6.1 Actions face aux risques</t>
  </si>
  <si>
    <t>L'organisation a-t-elle déterminé les risques et opportunités associés à ses aspects environnementaux (6.1.2) et à ses obligations de conformité (6.1.3), ainsi que les problématiques liées à leur contexte et aux besoins et attentes des parties intéressées ?</t>
  </si>
  <si>
    <t>L'organisation a-t-elle identifié ses situations d'urgence potentielles ?</t>
  </si>
  <si>
    <t>L'organisation a-t-elle pris en compte une perspective du cycle de vie ?</t>
  </si>
  <si>
    <t>L'organisation a-t-elle utilisé des critères établis pour déterminer quels aspects ont ou peuvent avoir un impact environnemental significatif ?</t>
  </si>
  <si>
    <t>L'organisation a-t-elle communiqué ses aspects environnementaux significatifs aux différentes fonctions et niveaux de l'organisation, selon qu'il convient ?</t>
  </si>
  <si>
    <t>L'organisation a-t-elle conservé une documentation de ses obligations de conformité ?</t>
  </si>
  <si>
    <t>L'organisation a-t-elle planifié comment intégrer et mettre en œuvre les actions dans ses processus de SME ou autres processus métier ?</t>
  </si>
  <si>
    <t>L'organisation a-t-elle planifié des actions pour évaluer l'efficacité de ses actions planifiées ?</t>
  </si>
  <si>
    <t>Lors de la planification des actions, l'organisation a-t-elle pris en compte ses options technologiques, ainsi que ses exigences financières, opérationnelles et commerciales ?</t>
  </si>
  <si>
    <t>L'organisation a-t-elle établi des objectifs environnementaux au niveau des fonctions, des niveaux et des processus pertinents nécessaires pour le SME ?</t>
  </si>
  <si>
    <t>Ces objectifs prennent-ils en compte les aspects environnementaux significatifs de l'organisation, ses obligations de conformité applicables et ses risques et opportunités ?</t>
  </si>
  <si>
    <t>L'organisation conserve-t-elle une documentation sur les objectifs environnementaux ?</t>
  </si>
  <si>
    <t>L'organisation a-t-elle pris en compte la façon dont elle intégrera ses actions pour atteindre ses objectifs environnementaux dans ses processus métier ?</t>
  </si>
  <si>
    <t>6.2 Objectifs environnementaux et planification</t>
  </si>
  <si>
    <t>Le comité de direction a-t-il fait preuve de leadership et d'engagement à l'égard du SME en étant responsable de l'efficacité du SME ?</t>
  </si>
  <si>
    <t>Le comité de direction a-t-il fait preuve de leadership et d'engagement à l'égard du SME en veillant à ce que la politique environnementale et les objectifs environnementaux soient établis pour le SME et soient compatibles avec le contexte et la direction stratégique de l'organisation ?</t>
  </si>
  <si>
    <t>Le comité de direction a-t-il fait preuve de leadership et d'engagement à l'égard du SME en assurant l'intégration des exigences du SME dans les processus métier de l'organisation ?</t>
  </si>
  <si>
    <t>Le comité de direction a-t-il fait preuve de leadership et d'engagement à l'égard du SME en veillant à ce que les ressources nécessaires pour le SME soient disponibles ?</t>
  </si>
  <si>
    <t>Le comité de direction a-t-il fait preuve de leadership et d'engagement à l'égard du SME en communiquant l'importance d'une gestion environnementale efficace et de la conformité aux exigences du SME ?</t>
  </si>
  <si>
    <t>Le comité de direction a-t-il fait preuve de leadership et d'engagement à l'égard du SME en veillant à ce que le SME atteigne ses résultats prévus ?</t>
  </si>
  <si>
    <t>Le comité de direction a-t-il fait preuve de leadership et d'engagement à l'égard du SME en impliquant, dirigeant et soutenant les personnes pour contribuer à l'efficacité du SME ?</t>
  </si>
  <si>
    <t>Le comité de direction a-t-il fait preuve de leadership et d'engagement à l'égard du SME en promouvant l'amélioration ?</t>
  </si>
  <si>
    <t>Le comité de direction a-t-il fait preuve de leadership et d'engagement à l'égard du SME en soutenant les autres rôles de gestion pertinents pour démontrer leur leadership en ce qui concerne leurs domaines de responsabilité ?</t>
  </si>
  <si>
    <t>Le comité de direction a-t-il établi, mis en œuvre et maintenu une politique environnementale qui est appropriée au but et au contexte de l'organisation, y compris la nature, l'ampleur et les impacts environnementaux de ses activités, produits et services ?</t>
  </si>
  <si>
    <t>Le comité de direction a-t-il établi, mis en œuvre et maintenu une politique environnementale qui fournit un cadre pour l'établissement d'objectifs environnementaux ?</t>
  </si>
  <si>
    <t>Le comité de direction a-t-il établi, mis en œuvre et maintenu une politique environnementale qui  inclut un engagement à la protection de l'environnement, y compris la prévention de la pollution et d'autres engagements spécifiques pertinents pour le contexte de l'organisation ?</t>
  </si>
  <si>
    <t>Le comité de direction a-t-il établi, mis en œuvre et maintenu une politique environnementale qui  inclut un engagement à remplir ses obligations de conformité ?</t>
  </si>
  <si>
    <t>Le comité de direction a-t-il établi, mis en œuvre et maintenu une politique environnementale qui inclut un engagement en faveur de l'amélioration continue du SME pour améliorer la performance environnementale ?</t>
  </si>
  <si>
    <t>La politique environnementale est-elle maintenue en tant qu'information documentée ?</t>
  </si>
  <si>
    <t>La politique environnementale est-elle communiquée au sein de l'organisation ?</t>
  </si>
  <si>
    <t>La politique environnementale est-elle disponible pour les parties intéressées pertinentes ?</t>
  </si>
  <si>
    <t>Le comité de direction a-t-il attribué la responsabilité et l'autorité pour s'assurer que le SME est conforme aux exigences de l'ISO 14001 ?</t>
  </si>
  <si>
    <t>Le comité de direction a-t-il attribué la responsabilité et l'autorité pour rendre compte de la performance du SME au comité de direction ?</t>
  </si>
  <si>
    <t>Lors de la planification de son SME, l'organisation a-t-elle pris en compte le contexte de l'organisation (4.1) ?</t>
  </si>
  <si>
    <t>Lors de la planification de son SME, l'organisation a-t-elle pris en compte les besoins et attentes de ses parties intéressées (4.2) ?</t>
  </si>
  <si>
    <t>Lors de la planification de son SME, l'organisation a-t-elle pris en compte la portée de son SME (4.3) ?</t>
  </si>
  <si>
    <t>Ces risques et opportunités sont-ils abordés afin de garantir que le SME puisse atteindre ses résultats escomptés ?</t>
  </si>
  <si>
    <t>Ces risques et opportunités sont-ils abordés afin de  prévenir ou réduire les effets indésirables (négatifs), y compris les conditions externes pouvant affecter l'organisation ?</t>
  </si>
  <si>
    <t>Ces risques et opportunités sont-ils abordés afin de  atteindre une amélioration continue ?</t>
  </si>
  <si>
    <t>L'organisation a-t-elle maintenu une documentation des informations suivantes sur les risques et opportunités qui doivent être pris en compte ?</t>
  </si>
  <si>
    <t>L'organisation a-t-elle maintenu une documentation des informations suivantes sur les processus nécessaires aux clauses 6.1.1 à 6.1.4 pour avoir la certitude qu'ils sont mis en œuvre comme prévu ?</t>
  </si>
  <si>
    <t>Dans le cadre du Système de management environnemental (SME), l'organisation a-t-elle déterminé les aspects environnementaux et leurs impacts associés de ses activités, produits et services qu'elle peut contrôler ?</t>
  </si>
  <si>
    <t>Dans le cadre du Système de management environnemental (SME), l'organisation a-t-elle déterminé les aspects environnementaux et leurs impacts associés de ses activités, produits et services qu'elle peut influencer ?</t>
  </si>
  <si>
    <t>Lors de la détermination de ses aspects environnementaux, l'organisation a-t-elle pris en compte les changements, y compris les développements planifiés ou nouveaux, et les activités, produits et services nouveaux ou modifiés ?</t>
  </si>
  <si>
    <t>Lors de la détermination de ses aspects environnementaux, l'organisation a-t-elle pris en compte les conditions anormales et les situations d'urgence raisonnablement prévisibles ?</t>
  </si>
  <si>
    <t>L'organisation a-t-elle conservé une documentation de ses aspects environnementaux et de leurs impacts associés ?</t>
  </si>
  <si>
    <t>L'organisation a-t-elle conservé une documentation de ses critères utilisés pour déterminer ses aspects environnementaux significatifs ?</t>
  </si>
  <si>
    <t>L'organisation a-t-elle conservé une documentation des aspects environnementaux que l'organisation a déterminé comme étant significatifs ?</t>
  </si>
  <si>
    <t>L'organisation a-t-elle déterminé les obligations de conformité liées à ses aspects environnementaux, et y a-t-elle accès ?</t>
  </si>
  <si>
    <t>L'organisation a-t-elle déterminé comment ces obligations de conformité s'appliquent à l'organisation ?</t>
  </si>
  <si>
    <t>L'organisation a-t-elle pris en compte ces obligations de conformité dans le reste du SME ?</t>
  </si>
  <si>
    <t>L'organisation a-t-elle planifié des actions pour aborder ses aspects environnementaux significatifs (6.1.2) ?</t>
  </si>
  <si>
    <t>L'organisation a-t-elle planifié des actions pour aborder ses obligations de conformité (6.1.3) ?</t>
  </si>
  <si>
    <t>L'organisation a-t-elle planifié des actions pour aborder ses risques et opportunités (6.1.1) ?</t>
  </si>
  <si>
    <t>Les objectifs environnementaux sont-ils cohérents avec la politique environnementale ?</t>
  </si>
  <si>
    <t>Les objectifs environnementaux sont-ils mesurables ?</t>
  </si>
  <si>
    <t>Les objectifs environnementaux sont-ils surveillés ?</t>
  </si>
  <si>
    <t>Les objectifs environnementaux sont-ils communiqués ?</t>
  </si>
  <si>
    <t>Les objectifs environnementaux sont-ils mis à jour en tant que de besoin ?</t>
  </si>
  <si>
    <t>Lors de la planification de la réalisation de ses objectifs environnementaux, l'organisation a-t-elle déterminé ce qui sera fait ?</t>
  </si>
  <si>
    <t>Lors de la planification de la réalisation de ses objectifs environnementaux, l'organisation a-t-elle déterminé les ressources nécessaires ?</t>
  </si>
  <si>
    <t>Lors de la planification de la réalisation de ses objectifs environnementaux, l'organisation a-t-elle déterminé qui sera responsable ?</t>
  </si>
  <si>
    <t>Lors de la planification de la réalisation de ses objectifs environnementaux, l'organisation a-t-elle déterminé quand cela sera achevé ?</t>
  </si>
  <si>
    <t>Lors de la planification de la réalisation de ses objectifs environnementaux, l'organisation a-t-elle déterminé comment les résultats seront évalués, y compris les indicateurs de suivi de la progression vers la réalisation de ses objectifs environnementaux mesurables ?</t>
  </si>
  <si>
    <t>Proposition du Responsable d'Audit</t>
  </si>
  <si>
    <t>Conformité du système</t>
  </si>
  <si>
    <t>Suivi documentaire par l’OC :</t>
  </si>
  <si>
    <t>Audit de surveillance anticipé :</t>
  </si>
  <si>
    <t>Renouvellement de la certification :</t>
  </si>
  <si>
    <t>Maintient de la certification :</t>
  </si>
  <si>
    <t>Certification initiale :</t>
  </si>
  <si>
    <t>Non-conformité du système</t>
  </si>
  <si>
    <t>Vérification documentaire par le RA :</t>
  </si>
  <si>
    <t>Audit complémentaire :</t>
  </si>
  <si>
    <t>Audit complet :</t>
  </si>
  <si>
    <t>X</t>
  </si>
  <si>
    <t>L'organisation a-t-elle déterminé et fourni les ressources nécessaires pour l'établissement, la mise en œuvre, le maintien et l'amélioration continue du SME ?</t>
  </si>
  <si>
    <t>L'organisation a-t-elle déterminé la compétence nécessaire des personnes travaillant sous son contrôle qui affectent la performance environnementale et sa capacité à remplir ses obligations de conformité ?</t>
  </si>
  <si>
    <t>L'organisation s'est-elle assurée que ces personnes sont compétentes sur la base d'une formation, d'une éducation ou d'une expérience appropriée ?</t>
  </si>
  <si>
    <t>L'organisation a-t-elle déterminé les besoins de formation associés à son SME ?</t>
  </si>
  <si>
    <t>L'organisation a-t-elle pris des mesures, le cas échéant, pour acquérir la compétence nécessaire et évalué l'efficacité des mesures prises ?</t>
  </si>
  <si>
    <t>L'organisation conserve-t-elle des informations documentées comme preuve de la compétence ?</t>
  </si>
  <si>
    <t>Est-ce que l'organisation a veillé à ce que les personnes travaillant sous son contrôle soient conscientes des implications de la non-conformité aux exigences du SME, y compris la non-tenue des obligations de conformité de l'organisation ?</t>
  </si>
  <si>
    <t>Est-ce que l'organisation a veillé à ce que les personnes travaillant sous son contrôle soient conscientes des aspects environnementaux significatifs et les impacts réels ou potentiels associés à leur travail ?</t>
  </si>
  <si>
    <t>Est-ce que l'organisation a veillé à ce que les personnes travaillant sous son contrôle soient conscientes de leur contribution à l'efficacité du SME, y compris les avantages d'une performance environnementale améliorée ?</t>
  </si>
  <si>
    <t>Est-ce que l'organisation a veillé à ce que les personnes travaillant sous son contrôle soient conscientes de la politique environnementale ?</t>
  </si>
  <si>
    <t>L'organisation a-t-elle déterminé les communications internes et externes pertinentes pour le SME, notamment quoi communiquer ?</t>
  </si>
  <si>
    <t>L'organisation a-t-elle déterminé les communications internes et externes pertinentes pour le SME, notamment quand communiquer ?</t>
  </si>
  <si>
    <t>L'organisation a-t-elle déterminé les communications internes et externes pertinentes pour le SME, notamment avec qui communiquer ?</t>
  </si>
  <si>
    <t>L'organisation a-t-elle déterminé les communications internes et externes pertinentes pour le SME, notamment comment communiquer ?</t>
  </si>
  <si>
    <t>Lors de l'établissement de ses processus de communication, l'organisation a-t-elle pris en compte ses obligations de conformité ?</t>
  </si>
  <si>
    <t>Lors de l'établissement de ses processus de communication, l'organisation a-t-elle veillé à ce que les informations environnementales qu'elle communique soient cohérentes avec les données générées par le SME et fiables ?</t>
  </si>
  <si>
    <t>L'organisation répond-elle aux communications pertinentes concernant son système de gestion environnementale ?</t>
  </si>
  <si>
    <t>L'organisation conserve-t-elle les informations documentées appropriées comme preuve de ses communications ?</t>
  </si>
  <si>
    <t>L'organisation communique-t-elle en interne les informations appropriées relatives au système de management environnemental entre les différents niveaux et fonctions de l'organisation, y compris toute modification apportée au système de management environnemental ?</t>
  </si>
  <si>
    <t>L'organisation veille-t-elle à ce que ses processus de communication permettent aux personnes travaillant sous le contrôle de l'organisation de contribuer à l'amélioration continue ?</t>
  </si>
  <si>
    <t>Est-ce que l'organisation communique aux parties prenantes externes intéressées conformément à ses processus de communication ?</t>
  </si>
  <si>
    <t>Est-ce que l'organisation communique aux parties prenantes externes intéressées comme exigé par ses obligations de conformité ?</t>
  </si>
  <si>
    <t>Est-ce que le SME de l'organisation comprend les informations documentées requises par l'ISO 14001 ?</t>
  </si>
  <si>
    <t>Est-ce que le SME de l'organisation comprend les informations documentées déterminées par l'organisation comme étant nécessaires à l'efficacité du SME ?</t>
  </si>
  <si>
    <t>Lors de la création et de la mise à jour de l'information documentée, l'organisation s'assure-t-elle qu'une identification et une description appropriées sont fournies (par exemple, un titre, une date, un auteur ou un numéro de référence) ?</t>
  </si>
  <si>
    <t>Lors de la création et de la mise à jour de l'information documentée, l'organisation s'assure-t-elle que le format (par exemple, la langue, la version du logiciel, les graphiques) et les supports (par exemple, papier, électronique) sont adaptés ?</t>
  </si>
  <si>
    <t>Lors de la création et de la mise à jour de l'information documentée, l'organisation s'assure-t-elle qu'une revue et une approbation pour la pertinence et l'adéquation sont effectuées ?</t>
  </si>
  <si>
    <t>La documentation requise par le SME et par l'ISO 14001 est-elle contrôlée pour s'assurer qu'elle est disponible et appropriée à l'utilisation, là où et quand elle est nécessaire ?</t>
  </si>
  <si>
    <t>La documentation requise par le SME et par l'ISO 14001 est-elle contrôlée pour s'assurer qu'elle est adéquatement protégée (par exemple contre la perte de confidentialité, l'utilisation incorrecte ou la perte d'intégrité)?</t>
  </si>
  <si>
    <t>Pour le contrôle de la documentation, l'organisation a-t-elle abordé les activités suivantes, le cas échéant distribution, accès, récupération et utilisation ?</t>
  </si>
  <si>
    <t>Pour le contrôle de la documentation, l'organisation a-t-elle abordé les activités suivantes, le cas échéant stockage et préservation, y compris la préservation de la lisibilité ?</t>
  </si>
  <si>
    <t>Pour le contrôle de la documentation, l'organisation a-t-elle abordé les activités suivantes, le cas échéant contrôle des modifications (par exemple, le contrôle des versions) ?</t>
  </si>
  <si>
    <t>Pour le contrôle de la documentation, l'organisation a-t-elle abordé les activités suivantes, le cas échéant conservation et disposition ?</t>
  </si>
  <si>
    <t>La documentation d'origine externe, déterminée par l'organisation comme nécessaire pour la planification et l'exploitation du SME, est-elle identifiée comme appropriée et contrôlée ?</t>
  </si>
  <si>
    <t>La documentation retenue comme preuve de conformité est-elle protégée contre toute modification involontaire ?</t>
  </si>
  <si>
    <t>Est-ce que l'organisation a établi, mis en œuvre, contrôlé et maintenu les processus nécessaires pour répondre aux exigences du système de management environnemental, et pour mettre en œuvre toutes les actions identifiées dans les clauses 6.1 et 6.2 en établissant des critères de fonctionnement pour ses processus ?</t>
  </si>
  <si>
    <t>Est-ce que l'organisation a établi, mis en œuvre, contrôlé et maintenu les processus nécessaires pour répondre aux exigences du système de management environnemental, et pour mettre en œuvre toutes les actions identifiées dans les clauses 6.1 et 6.2 en mettant en place le contrôle des processus conformément aux critères de fonctionnement ?</t>
  </si>
  <si>
    <t>L'organisation a-t-elle contrôlé toute modification planifiée et examiné les conséquences de toute modification non intentionnelle, en prenant des mesures appropriées pour atténuer tout effet néfaste ?</t>
  </si>
  <si>
    <t>L'organisation a-t-elle assuré le contrôle ou l'influence de tout processus externalisé ?</t>
  </si>
  <si>
    <t>Conformément à une perspective de cycle de vie, l'organisation a-t-elle établi les contrôles nécessaires pour garantir que ses exigences environnementales sont prises en compte dans les processus de conception et de développement de ses produits et services, en tenant compte de chaque étape du cycle de vie ?</t>
  </si>
  <si>
    <t>Conformément à une perspective de cycle de vie, l'organisation a-t-elle communiqué ses exigences environnementales pertinentes aux fournisseurs externes, y compris les entrepreneurs ?</t>
  </si>
  <si>
    <t>Conformément à une perspective de cycle de vie, l'organisation a-t-elle envisagé la nécessité de fournir des informations sur les impacts environnementaux potentiellement significatifs associés au transport ou à la livraison, à l'utilisation, au traitement en fin de vie et à l'élimination finale de ses produits et services ?</t>
  </si>
  <si>
    <t>L'organisation conserve-t-elle une documentation suffisante pour avoir confiance que les processus ont été réalisés comme prévu ?</t>
  </si>
  <si>
    <t>L'organisation a-t-elle établi, mis en œuvre et maintenu les processus nécessaires pour se préparer et répondre aux situations d'urgence potentielles identifiées dans le cadre de ses risques et opportunités (6.1.1) ?</t>
  </si>
  <si>
    <t>L'organisation conserve-t-elle une documentation suffisante pour avoir confiance que les processus de préparation et de réponse aux situations d'urgence sont mis en œuvre conformément au plan?</t>
  </si>
  <si>
    <t>L'organisation a-t-elle examiné et révisé périodiquement les processus et les actions de réponse planifiées, en particulier après la survenue de situations d'urgence ou de tests ?</t>
  </si>
  <si>
    <t>L'organisation a-t-elle fourni des informations et une formation pertinentes liées à la préparation et à la réponse aux urgences, le cas échéant, aux parties intéressées pertinentes, y compris les personnes travaillant sous son contrôle ?</t>
  </si>
  <si>
    <t>L'organisation a-t-elle testé périodiquement toutes les actions de réponse planifiées, si possible ?</t>
  </si>
  <si>
    <t>L'organisation a-t-elle pris des mesures pour prévenir ou atténuer les conséquences des situations d'urgence, appropriées à l'ampleur de l'urgence et à l'impact environnemental potentiel ?</t>
  </si>
  <si>
    <t>L'organisation a-t-elle répondu à toute situation d'urgence réelle ?</t>
  </si>
  <si>
    <t>L'organisation a-t-elle préparé à répondre aux situations d'urgence potentielles en planifiant des actions pour prévenir ou atténuer les impacts environnementaux néfastes des situations d'urgence ?</t>
  </si>
  <si>
    <t>Conformément à une perspective de cycle de vie, l'organisation a-t-elle déterminé ses exigences environnementales pour l'approvisionnement en produits et services ?</t>
  </si>
  <si>
    <t>L'organisation a-t-elle défini le type et l'étendue du contrôle à appliquer à ses fournisseurs externes dans le cadre du SME ?</t>
  </si>
  <si>
    <t>7.1 Ressources</t>
  </si>
  <si>
    <t>7.2 Compétences</t>
  </si>
  <si>
    <t>7.3 Sensibilisation</t>
  </si>
  <si>
    <t>7.4 Communication</t>
  </si>
  <si>
    <t>7.5 Informations documentées</t>
  </si>
  <si>
    <t>8.1 Planification et maîtrise opérationnelles</t>
  </si>
  <si>
    <t>8.2 Préparation et réponse aux situations d'urgence</t>
  </si>
  <si>
    <t>L'organisation surveille-t-elle, mesure-t-elle, analyse-t-elle et évalue-t-elle ses performances environnementales ?</t>
  </si>
  <si>
    <t>L'organisation a-t-elle déterminé ce qui doit être surveillé et mesuré ?</t>
  </si>
  <si>
    <t>L'organisation a-t-elle déterminé les méthodes applicables pour surveiller, mesurer, analyser et évaluer afin d'obtenir des résultats valides ?</t>
  </si>
  <si>
    <t>L'organisation a-t-elle déterminé les critères en fonction desquels elle évaluera ses performances environnementales et les indicateurs appropriés ?</t>
  </si>
  <si>
    <t>L'organisation a-t-elle déterminé quand les activités de surveillance et de mesure seront effectuées ?</t>
  </si>
  <si>
    <t>L'organisation a-t-elle déterminé quand les résultats de la surveillance et de la mesure seront analysés et évalués ?</t>
  </si>
  <si>
    <t>L'organisation a-t-elle veillé à utiliser et à entretenir des équipements de surveillance et de mesure appropriés, étalonnés ou vérifiés ?</t>
  </si>
  <si>
    <t>L'organisation évalue-t-elle ses performances environnementales et l'efficacité du SGE ?</t>
  </si>
  <si>
    <t>L'organisation communique-t-elle les informations pertinentes sur ses performances environnementales tant en interne qu'en externe conformément à ses processus de communication identifiés à la clause 7.4.1, et selon ses obligations de conformité ?</t>
  </si>
  <si>
    <t>L'organisation conserve-t-elle les informations documentées appropriées comme preuve de ses résultats de surveillance, de mesure, d'analyse et d'évaluation ?</t>
  </si>
  <si>
    <t>L'organisation a-t-elle établi, mis en œuvre et maintenu des processus nécessaires pour évaluer le respect de ses obligations de conformité ?</t>
  </si>
  <si>
    <t>L'organisation a-t-elle déterminé la fréquence à laquelle la conformité sera évaluée ?</t>
  </si>
  <si>
    <t>L'organisation a-t-elle évalué la conformité et pris des mesures si nécessaire ?</t>
  </si>
  <si>
    <t>L'organisation a-t-elle maintenu une connaissance et une compréhension de son état de conformité ?</t>
  </si>
  <si>
    <t>L'organisation a-t-elle conservé des informations documentées comme preuve des résultats d'évaluation de conformité ?</t>
  </si>
  <si>
    <t xml:space="preserve">9.1 Surveillance, mesure, analyse et évaluation </t>
  </si>
  <si>
    <t>Est-ce que l'organisation réalise des audits internes à des intervalles planifiés pour fournir des informations sur si le SME est conforme aux exigences propres à l'organisation ?</t>
  </si>
  <si>
    <t>Est-ce que l'organisation réalise des audits internes à des intervalles planifiés pour fournir des informations sur si le SME est conforme aux exigences de la norme ISO 14001 ?</t>
  </si>
  <si>
    <t>Est-ce que l'organisation réalise des audits internes à des intervalles planifiés pour fournir des informations sur si le SME est effectivement mis en œuvre et maintenu ?</t>
  </si>
  <si>
    <t>L'organisation a-t-elle établi, mis en œuvre et maintenu un programme d'audit qui comprend la fréquence, les méthodes, les responsabilités, les exigences en matière de planification et de reporting de ses audits internes ?</t>
  </si>
  <si>
    <t>Lors de l'établissement du programme d'audit, l'organisation a-t-elle pris en compte l'importance environnementale des processus concernés, les changements affectant l'organisation et les résultats des audits précédents ?</t>
  </si>
  <si>
    <t>L'organisation a-t-elle défini les critères et la portée de l'audit pour chaque audit ?</t>
  </si>
  <si>
    <t>L'organisation a-t-elle sélectionné des auditeurs et réalisé des audits pour assurer l'objectivité et l'impartialité du processus d'audit ?</t>
  </si>
  <si>
    <t>L'organisation a-t-elle assuré que les résultats des audits sont communiqués à la direction concernée ?</t>
  </si>
  <si>
    <t>L'organisation conserve-t-elle des informations documentées comme preuve de la mise en œuvre du programme d'audit et des résultats d'audit ?</t>
  </si>
  <si>
    <t xml:space="preserve">9.2 Audit interne </t>
  </si>
  <si>
    <t>Est-ce que la direction générale passe en revue le système de management environnemental de l'organisation, à des intervalles planifiés, afin de garantir sa pertinence, sa suffisance et son efficacité continues ?</t>
  </si>
  <si>
    <t>La revue de la direction prend-elle en compte l'état des actions des revues de direction précédentes ?</t>
  </si>
  <si>
    <t>La revue de la direction prend-elle en compte les changements des enjeux externes et internes pertinents pour le SME ?</t>
  </si>
  <si>
    <t>La revue de la direction prend-elle en compte les changements des besoins et attentes des parties intéressées, y compris les obligations de conformité ?</t>
  </si>
  <si>
    <t>La revue de la direction prend-elle en compte les changements des aspects environnementaux importants ?</t>
  </si>
  <si>
    <t>La revue de la direction prend-elle en compte les changements des risques et opportunités ?</t>
  </si>
  <si>
    <t>La revue de la direction prend-elle en compte les changements du respect des obligations de conformité ?</t>
  </si>
  <si>
    <t>La revue de la direction prend-elle en compte les changements des résultats de surveillance et de mesure ?</t>
  </si>
  <si>
    <t>La revue de la direction prend-elle en compte les changements de non-conformités et actions correctives ?</t>
  </si>
  <si>
    <t>La revue de la direction prend-elle en compte les changements des résultats d'audit ?</t>
  </si>
  <si>
    <t>La revue de la direction prend-elle en compte les changements des conclusions sur la pertinence, la suffisance et l'efficacité continues du SME ?</t>
  </si>
  <si>
    <t>La revue de la direction prend-elle en compte les changements des décisions relatives aux opportunités d'amélioration continue ?</t>
  </si>
  <si>
    <t>La revue de la direction prend-elle en compte les changements des décisions relatives à tout besoin de modification du SME, y compris les ressources ?</t>
  </si>
  <si>
    <t>La revue de la direction prend-elle en compte les changements des actions, si nécessaire, lorsque les objectifs environnementaux n'ont pas été atteints ?</t>
  </si>
  <si>
    <t>La revue de la direction prend-elle en compte les changements des opportunités d'améliorer l'intégration du SME avec d'autres processus métier, si nécessaire ?</t>
  </si>
  <si>
    <t>La revue de la direction prend-elle en compte les changements des implications pour l'orientation stratégique de l'organisation ?</t>
  </si>
  <si>
    <t>L'organisation conserve-t-elle des informations documentées comme preuve des résultats des revues de direction ?</t>
  </si>
  <si>
    <t>L'organisation a-t-elle déterminé les opportunités d'amélioration (identifiées dans ses processus d'évaluation de la performance) et mis en place les actions nécessaires pour atteindre les résultats escomptés de son SME ?</t>
  </si>
  <si>
    <t>Lorsqu'une non-conformité se produit, l'organisation prend-elle des mesures pour la contrôler et la corriger ?</t>
  </si>
  <si>
    <t>Lorsqu'une non-conformité se produit, l'organisation gère-t-elle les conséquences, y compris l'atténuation des impacts environnementaux défavorables ?</t>
  </si>
  <si>
    <t>Lorsqu'une non-conformité se produit, l'organisation examine-t-elle la non-conformité ?</t>
  </si>
  <si>
    <t>Lorsqu'une non-conformité se produit, l'organisation détermine-t-elle les causes de la non-conformité ?</t>
  </si>
  <si>
    <t>Lorsqu'une non-conformité se produit, l'organisation détermine-t-elle si des non-conformités similaires existent ou pourraient potentiellement se produire ?</t>
  </si>
  <si>
    <t>L'organisation améliore-t-elle continuellement l'adéquation, la pertinence et l'efficacité du SME pour améliorer la performance environnementale ?</t>
  </si>
  <si>
    <t xml:space="preserve">9.3 Revue de direction </t>
  </si>
  <si>
    <t>10.1 Généralités</t>
  </si>
  <si>
    <t>10.2 Non-conformité et actions correctives</t>
  </si>
  <si>
    <t>10.3 Amélioration continue</t>
  </si>
  <si>
    <t>Observations (preuves)</t>
  </si>
  <si>
    <t>Critères</t>
  </si>
  <si>
    <t>Analyse</t>
  </si>
  <si>
    <t>Pourcentage de conformité :</t>
  </si>
  <si>
    <t xml:space="preserve">7. Support </t>
  </si>
  <si>
    <t>Total :</t>
  </si>
  <si>
    <t>Point de la norme :</t>
  </si>
  <si>
    <t>Pourcentage :</t>
  </si>
  <si>
    <t>OBJECTIF :</t>
  </si>
  <si>
    <t xml:space="preserve">L'objectif est de réaliser une évaluation complète des exigences de la norme ISO 14 001 afin de déterminer la conformité de notre entreprise à ces exigences. Cette évaluation permettra de mesurer l'écart entre les pratiques actuelles de l'entreprise et les exigences de la norme ISO 14 001.
En se basant sur les résultats de cette évaluation, il sera possible de décider si la mise en place de la norme ISO 14 001 est une option viable pour l'entreprise. Si tel est le cas, les résultats de l'évaluation pourront servir de base pour le développement d'un plan d'action pour atteindre la conformité à la norme.     
Cette démarche peut s’inscrire dans les 2 axes suivants : 
-	 Innover en pédagogie
-	 Déployer une démarche de responsabilité sociétale des organisations.                                                                                                                             </t>
  </si>
  <si>
    <t>Prise en compte des différentes réglementations. Recherches, études et annalyses sont en cours afin de répondre, dans un premier temps à nos obligations.</t>
  </si>
  <si>
    <t>Oui, elle fait en sorte de pouvoir maitriser les impacts négatifs.</t>
  </si>
  <si>
    <t>pas dans sa totalité</t>
  </si>
  <si>
    <t>Oui</t>
  </si>
  <si>
    <t>Oui, la mise en place de la veille se met en palce</t>
  </si>
  <si>
    <t>L'analyse n'est pas encore a ce stade là.</t>
  </si>
  <si>
    <t>L'analyse fonctionnelle est en cours de réalisation</t>
  </si>
  <si>
    <t>Pas encore</t>
  </si>
  <si>
    <t>La direction n'a pas entamé la palnification de son SME</t>
  </si>
  <si>
    <t>Le SME n'est pas déployé sur nos différents sites. Il y a du tri et la gestions de déchets mais cela de façon désorganisé et à la carte, site par site.</t>
  </si>
  <si>
    <t>Pas de personnel dédié ou de responsable de façon uniforme sur l'ensemble des sites.</t>
  </si>
  <si>
    <t xml:space="preserve">Une sensibilisation est faite, mais de façon très succinte. </t>
  </si>
  <si>
    <t>Pas communication pour le moment.</t>
  </si>
  <si>
    <t>Pas de documentation et pas de tracabilité particulière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</si>
</sst>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8"/>
      <name val="Arial"/>
      <family val="2"/>
    </font>
    <font>
      <sz val="10"/>
      <name val="Arial"/>
      <family val="2"/>
    </font>
    <font>
      <b/>
      <sz val="10"/>
      <name val="Arial"/>
      <family val="2"/>
    </font>
    <font>
      <sz val="11"/>
      <name val="Arial"/>
      <family val="2"/>
    </font>
    <font>
      <b/>
      <sz val="16"/>
      <color indexed="12"/>
      <name val="Arial"/>
      <family val="2"/>
    </font>
    <font>
      <b/>
      <sz val="10"/>
      <color indexed="49"/>
      <name val="Arial"/>
      <family val="2"/>
    </font>
    <font>
      <sz val="8"/>
      <color theme="3" tint="-0.249977111117893"/>
      <name val="Arial"/>
      <family val="2"/>
    </font>
    <font>
      <sz val="10"/>
      <color theme="3" tint="-0.249977111117893"/>
      <name val="Arial"/>
      <family val="2"/>
    </font>
    <font>
      <b/>
      <sz val="11"/>
      <color theme="1"/>
      <name val="Calibri"/>
      <family val="2"/>
      <scheme val="minor"/>
    </font>
    <font>
      <sz val="11"/>
      <color theme="0"/>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sz val="11"/>
      <color theme="1"/>
      <name val="Arial"/>
      <family val="2"/>
    </font>
    <font>
      <sz val="11"/>
      <color theme="1"/>
      <name val="Calibri"/>
      <family val="2"/>
    </font>
    <font>
      <sz val="11"/>
      <color rgb="FFFF7C80"/>
      <name val="Calibri"/>
      <family val="2"/>
      <scheme val="minor"/>
    </font>
    <font>
      <sz val="10"/>
      <color theme="1"/>
      <name val="Arial"/>
      <family val="2"/>
    </font>
    <font>
      <b/>
      <sz val="11"/>
      <color theme="0"/>
      <name val="Calibri"/>
      <family val="2"/>
      <scheme val="minor"/>
    </font>
    <font>
      <b/>
      <sz val="18"/>
      <color theme="0"/>
      <name val="Calibri"/>
      <family val="2"/>
      <scheme val="minor"/>
    </font>
    <font>
      <sz val="8"/>
      <color rgb="FF333F4F"/>
      <name val="Arial"/>
      <family val="2"/>
    </font>
  </fonts>
  <fills count="22">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indexed="44"/>
        <bgColor indexed="64"/>
      </patternFill>
    </fill>
    <fill>
      <patternFill patternType="solid">
        <fgColor theme="0"/>
        <bgColor indexed="64"/>
      </patternFill>
    </fill>
    <fill>
      <patternFill patternType="solid">
        <fgColor rgb="FF99FF99"/>
        <bgColor indexed="64"/>
      </patternFill>
    </fill>
    <fill>
      <patternFill patternType="solid">
        <fgColor theme="9" tint="0.79998168889431442"/>
        <bgColor indexed="64"/>
      </patternFill>
    </fill>
    <fill>
      <patternFill patternType="solid">
        <fgColor rgb="FF99CCFF"/>
        <bgColor indexed="64"/>
      </patternFill>
    </fill>
    <fill>
      <patternFill patternType="solid">
        <fgColor rgb="FF0099FF"/>
        <bgColor indexed="64"/>
      </patternFill>
    </fill>
    <fill>
      <patternFill patternType="solid">
        <fgColor theme="2" tint="-9.9978637043366805E-2"/>
        <bgColor indexed="64"/>
      </patternFill>
    </fill>
    <fill>
      <patternFill patternType="solid">
        <fgColor rgb="FF00B050"/>
        <bgColor indexed="64"/>
      </patternFill>
    </fill>
    <fill>
      <patternFill patternType="solid">
        <fgColor theme="7"/>
        <bgColor indexed="64"/>
      </patternFill>
    </fill>
    <fill>
      <patternFill patternType="solid">
        <fgColor theme="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7C80"/>
        <bgColor indexed="64"/>
      </patternFill>
    </fill>
    <fill>
      <patternFill patternType="solid">
        <fgColor rgb="FFB9E4FF"/>
        <bgColor indexed="64"/>
      </patternFill>
    </fill>
    <fill>
      <patternFill patternType="solid">
        <fgColor rgb="FF47A3FF"/>
        <bgColor indexed="64"/>
      </patternFill>
    </fill>
    <fill>
      <patternFill patternType="solid">
        <fgColor rgb="FF0066FF"/>
        <bgColor indexed="64"/>
      </patternFill>
    </fill>
    <fill>
      <patternFill patternType="solid">
        <fgColor rgb="FFFFFFFF"/>
        <bgColor rgb="FF000000"/>
      </patternFill>
    </fill>
  </fills>
  <borders count="4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top/>
      <bottom style="thin">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s>
  <cellStyleXfs count="1">
    <xf numFmtId="0" fontId="0" fillId="0" borderId="0"/>
  </cellStyleXfs>
  <cellXfs count="230">
    <xf numFmtId="0" fontId="0" fillId="0" borderId="0" xfId="0"/>
    <xf numFmtId="49" fontId="2" fillId="2" borderId="19" xfId="0" applyNumberFormat="1" applyFont="1" applyFill="1" applyBorder="1" applyAlignment="1">
      <alignment horizontal="left" vertical="center" wrapText="1"/>
    </xf>
    <xf numFmtId="0" fontId="7" fillId="2" borderId="9" xfId="0" applyFont="1" applyFill="1" applyBorder="1" applyAlignment="1">
      <alignment horizontal="left" vertical="center" wrapText="1"/>
    </xf>
    <xf numFmtId="49" fontId="2" fillId="2" borderId="22" xfId="0" applyNumberFormat="1" applyFont="1" applyFill="1" applyBorder="1" applyAlignment="1">
      <alignment horizontal="left" vertical="center" wrapText="1"/>
    </xf>
    <xf numFmtId="0" fontId="7" fillId="2" borderId="17" xfId="0" applyFont="1" applyFill="1" applyBorder="1" applyAlignment="1">
      <alignment horizontal="left" vertical="center" wrapText="1"/>
    </xf>
    <xf numFmtId="49" fontId="2" fillId="2" borderId="20" xfId="0" applyNumberFormat="1" applyFont="1" applyFill="1" applyBorder="1" applyAlignment="1">
      <alignment horizontal="left" vertical="center" wrapText="1"/>
    </xf>
    <xf numFmtId="0" fontId="7" fillId="2" borderId="13" xfId="0" applyFont="1" applyFill="1" applyBorder="1" applyAlignment="1">
      <alignment horizontal="left" vertical="center" wrapText="1"/>
    </xf>
    <xf numFmtId="49" fontId="2" fillId="2" borderId="23" xfId="0" applyNumberFormat="1" applyFont="1" applyFill="1" applyBorder="1" applyAlignment="1">
      <alignment horizontal="left" vertical="center" wrapText="1"/>
    </xf>
    <xf numFmtId="49" fontId="2" fillId="2" borderId="25" xfId="0" applyNumberFormat="1" applyFont="1" applyFill="1" applyBorder="1" applyAlignment="1">
      <alignment horizontal="left" vertical="center" wrapText="1"/>
    </xf>
    <xf numFmtId="0" fontId="2" fillId="2" borderId="19" xfId="0" applyFont="1" applyFill="1" applyBorder="1" applyAlignment="1">
      <alignment horizontal="left" vertical="center" wrapText="1"/>
    </xf>
    <xf numFmtId="49" fontId="2" fillId="2" borderId="16" xfId="0" applyNumberFormat="1" applyFont="1" applyFill="1" applyBorder="1" applyAlignment="1">
      <alignment horizontal="left" vertical="center" wrapText="1"/>
    </xf>
    <xf numFmtId="49" fontId="2" fillId="2" borderId="15" xfId="0" applyNumberFormat="1" applyFont="1" applyFill="1" applyBorder="1" applyAlignment="1">
      <alignment horizontal="left" vertical="center" wrapText="1"/>
    </xf>
    <xf numFmtId="49" fontId="2" fillId="0" borderId="16" xfId="0" applyNumberFormat="1" applyFont="1" applyBorder="1" applyAlignment="1">
      <alignment horizontal="left" vertical="center" wrapText="1"/>
    </xf>
    <xf numFmtId="0" fontId="0" fillId="5" borderId="0" xfId="0" applyFill="1"/>
    <xf numFmtId="0" fontId="11" fillId="5" borderId="11" xfId="0" applyFont="1" applyFill="1" applyBorder="1"/>
    <xf numFmtId="0" fontId="11" fillId="5" borderId="0" xfId="0" applyFont="1" applyFill="1"/>
    <xf numFmtId="0" fontId="12" fillId="5" borderId="0" xfId="0" applyFont="1" applyFill="1" applyAlignment="1">
      <alignment vertical="center"/>
    </xf>
    <xf numFmtId="0" fontId="0" fillId="8" borderId="0" xfId="0" applyFill="1"/>
    <xf numFmtId="0" fontId="0" fillId="8" borderId="31" xfId="0" applyFill="1" applyBorder="1"/>
    <xf numFmtId="0" fontId="0" fillId="8" borderId="11" xfId="0" applyFill="1" applyBorder="1"/>
    <xf numFmtId="0" fontId="0" fillId="8" borderId="32" xfId="0" applyFill="1" applyBorder="1"/>
    <xf numFmtId="0" fontId="0" fillId="8" borderId="6" xfId="0" applyFill="1" applyBorder="1"/>
    <xf numFmtId="0" fontId="3" fillId="9" borderId="0" xfId="0" applyFont="1" applyFill="1" applyAlignment="1">
      <alignment horizontal="center" vertical="center"/>
    </xf>
    <xf numFmtId="0" fontId="0" fillId="8" borderId="29" xfId="0" applyFill="1" applyBorder="1"/>
    <xf numFmtId="0" fontId="0" fillId="8" borderId="0" xfId="0" applyFill="1" applyAlignment="1">
      <alignment horizontal="justify" vertical="center" wrapText="1"/>
    </xf>
    <xf numFmtId="0" fontId="3" fillId="8" borderId="0" xfId="0" applyFont="1" applyFill="1" applyAlignment="1">
      <alignment horizontal="left" vertical="center" wrapText="1" indent="7"/>
    </xf>
    <xf numFmtId="0" fontId="0" fillId="8" borderId="33" xfId="0" applyFill="1" applyBorder="1"/>
    <xf numFmtId="0" fontId="0" fillId="8" borderId="18" xfId="0" applyFill="1" applyBorder="1"/>
    <xf numFmtId="0" fontId="0" fillId="8" borderId="30" xfId="0" applyFill="1" applyBorder="1"/>
    <xf numFmtId="0" fontId="9" fillId="10" borderId="34" xfId="0" applyFont="1" applyFill="1" applyBorder="1" applyAlignment="1">
      <alignment horizontal="center"/>
    </xf>
    <xf numFmtId="0" fontId="10" fillId="11" borderId="34" xfId="0" applyFont="1" applyFill="1" applyBorder="1" applyAlignment="1">
      <alignment horizontal="center" vertical="center"/>
    </xf>
    <xf numFmtId="0" fontId="0" fillId="12" borderId="34" xfId="0" applyFill="1" applyBorder="1" applyAlignment="1">
      <alignment horizontal="center" vertical="center"/>
    </xf>
    <xf numFmtId="0" fontId="10" fillId="13" borderId="34" xfId="0" applyFont="1" applyFill="1" applyBorder="1" applyAlignment="1">
      <alignment horizontal="center" vertical="center"/>
    </xf>
    <xf numFmtId="0" fontId="10" fillId="14" borderId="34" xfId="0" applyFont="1" applyFill="1" applyBorder="1" applyAlignment="1">
      <alignment horizontal="center" vertical="center"/>
    </xf>
    <xf numFmtId="0" fontId="10" fillId="5" borderId="0" xfId="0" applyFont="1" applyFill="1"/>
    <xf numFmtId="0" fontId="0" fillId="0" borderId="16" xfId="0" applyBorder="1"/>
    <xf numFmtId="0" fontId="0" fillId="0" borderId="27" xfId="0" applyBorder="1"/>
    <xf numFmtId="1" fontId="2" fillId="2" borderId="4" xfId="0" applyNumberFormat="1" applyFont="1" applyFill="1" applyBorder="1" applyAlignment="1">
      <alignment horizontal="center" vertical="center" wrapText="1"/>
    </xf>
    <xf numFmtId="1" fontId="2" fillId="2" borderId="5" xfId="0" applyNumberFormat="1" applyFont="1" applyFill="1" applyBorder="1" applyAlignment="1">
      <alignment horizontal="center" vertical="center" wrapText="1"/>
    </xf>
    <xf numFmtId="0" fontId="7" fillId="0" borderId="16" xfId="0" applyFont="1" applyBorder="1" applyAlignment="1" applyProtection="1">
      <alignment horizontal="left" vertical="center" wrapText="1"/>
      <protection locked="0"/>
    </xf>
    <xf numFmtId="0" fontId="7" fillId="0" borderId="16" xfId="0" applyFont="1" applyBorder="1" applyAlignment="1">
      <alignment horizontal="left" vertical="center" wrapText="1"/>
    </xf>
    <xf numFmtId="0" fontId="14" fillId="0" borderId="20" xfId="0" applyFont="1" applyBorder="1" applyAlignment="1" applyProtection="1">
      <alignment horizontal="left" vertical="center" wrapText="1"/>
      <protection locked="0"/>
    </xf>
    <xf numFmtId="0" fontId="14" fillId="0" borderId="20" xfId="0" applyFont="1" applyBorder="1" applyAlignment="1">
      <alignment horizontal="left" vertical="center" wrapText="1"/>
    </xf>
    <xf numFmtId="0" fontId="14" fillId="0" borderId="13" xfId="0" applyFont="1" applyBorder="1" applyAlignment="1">
      <alignment horizontal="left" vertical="center" wrapText="1"/>
    </xf>
    <xf numFmtId="0" fontId="14" fillId="0" borderId="17" xfId="0" applyFont="1" applyBorder="1" applyAlignment="1">
      <alignment horizontal="left" vertical="center" wrapText="1"/>
    </xf>
    <xf numFmtId="0" fontId="14" fillId="0" borderId="13" xfId="0" applyFont="1" applyBorder="1" applyAlignment="1" applyProtection="1">
      <alignment horizontal="left" vertical="center" wrapText="1"/>
      <protection locked="0"/>
    </xf>
    <xf numFmtId="0" fontId="14" fillId="0" borderId="13" xfId="0" applyFont="1" applyBorder="1"/>
    <xf numFmtId="0" fontId="14" fillId="0" borderId="13" xfId="0" applyFont="1" applyBorder="1" applyAlignment="1">
      <alignment horizontal="left" vertical="top" wrapText="1"/>
    </xf>
    <xf numFmtId="0" fontId="14" fillId="0" borderId="13" xfId="0" applyFont="1" applyBorder="1" applyAlignment="1">
      <alignment horizontal="left" wrapText="1"/>
    </xf>
    <xf numFmtId="0" fontId="17" fillId="2" borderId="22" xfId="0" applyFont="1" applyFill="1" applyBorder="1" applyAlignment="1">
      <alignment horizontal="left" vertical="center" wrapText="1"/>
    </xf>
    <xf numFmtId="0" fontId="17" fillId="2" borderId="19" xfId="0" applyFont="1" applyFill="1" applyBorder="1" applyAlignment="1">
      <alignment horizontal="left" vertical="center" wrapText="1"/>
    </xf>
    <xf numFmtId="0" fontId="17" fillId="2" borderId="20" xfId="0" applyFont="1" applyFill="1" applyBorder="1" applyAlignment="1">
      <alignment horizontal="left" vertical="center" wrapText="1"/>
    </xf>
    <xf numFmtId="0" fontId="2" fillId="0" borderId="16" xfId="0" applyFont="1" applyBorder="1" applyAlignment="1" applyProtection="1">
      <alignment horizontal="left" vertical="center" wrapText="1"/>
      <protection locked="0"/>
    </xf>
    <xf numFmtId="49" fontId="8" fillId="0" borderId="16" xfId="0" applyNumberFormat="1" applyFont="1" applyBorder="1" applyAlignment="1" applyProtection="1">
      <alignment horizontal="left" vertical="center" wrapText="1" indent="1"/>
      <protection locked="0"/>
    </xf>
    <xf numFmtId="0" fontId="6" fillId="2" borderId="37" xfId="0" applyFont="1" applyFill="1" applyBorder="1" applyAlignment="1">
      <alignment horizontal="center" vertical="center" wrapText="1"/>
    </xf>
    <xf numFmtId="0" fontId="0" fillId="0" borderId="24" xfId="0" applyBorder="1"/>
    <xf numFmtId="0" fontId="7" fillId="0" borderId="15" xfId="0" applyFont="1" applyBorder="1" applyAlignment="1">
      <alignment horizontal="left" vertical="center" wrapText="1"/>
    </xf>
    <xf numFmtId="1" fontId="2" fillId="2" borderId="7" xfId="0" applyNumberFormat="1" applyFont="1" applyFill="1" applyBorder="1" applyAlignment="1">
      <alignment horizontal="center" vertical="center" wrapText="1"/>
    </xf>
    <xf numFmtId="0" fontId="17" fillId="0" borderId="28" xfId="0" applyFont="1" applyBorder="1" applyAlignment="1">
      <alignment horizontal="left" vertical="center" wrapText="1"/>
    </xf>
    <xf numFmtId="0" fontId="17" fillId="0" borderId="15" xfId="0" applyFont="1" applyBorder="1" applyAlignment="1">
      <alignment horizontal="left" vertical="center" wrapText="1"/>
    </xf>
    <xf numFmtId="0" fontId="0" fillId="0" borderId="19" xfId="0" applyBorder="1"/>
    <xf numFmtId="0" fontId="7" fillId="0" borderId="20" xfId="0" applyFont="1" applyBorder="1" applyAlignment="1" applyProtection="1">
      <alignment horizontal="left" vertical="center" wrapText="1"/>
      <protection locked="0"/>
    </xf>
    <xf numFmtId="0" fontId="7" fillId="0" borderId="22" xfId="0" applyFont="1" applyBorder="1" applyAlignment="1" applyProtection="1">
      <alignment horizontal="left" vertical="center" wrapText="1"/>
      <protection locked="0"/>
    </xf>
    <xf numFmtId="0" fontId="7" fillId="2" borderId="19" xfId="0" applyFont="1" applyFill="1" applyBorder="1" applyAlignment="1">
      <alignment horizontal="left" vertical="center" wrapText="1"/>
    </xf>
    <xf numFmtId="0" fontId="7" fillId="2" borderId="20" xfId="0" applyFont="1" applyFill="1" applyBorder="1" applyAlignment="1">
      <alignment horizontal="left" vertical="center" wrapText="1"/>
    </xf>
    <xf numFmtId="0" fontId="7" fillId="2" borderId="22" xfId="0" applyFont="1" applyFill="1" applyBorder="1" applyAlignment="1">
      <alignment horizontal="left" vertical="center" wrapText="1"/>
    </xf>
    <xf numFmtId="2" fontId="0" fillId="18" borderId="3" xfId="0" applyNumberFormat="1" applyFill="1" applyBorder="1" applyAlignment="1">
      <alignment horizontal="center" vertical="center"/>
    </xf>
    <xf numFmtId="0" fontId="15" fillId="0" borderId="16" xfId="0" applyFont="1" applyBorder="1" applyAlignment="1">
      <alignment horizontal="left" vertical="center" wrapText="1"/>
    </xf>
    <xf numFmtId="0" fontId="15" fillId="0" borderId="40" xfId="0" applyFont="1" applyBorder="1" applyAlignment="1">
      <alignment horizontal="left" vertical="center" wrapText="1"/>
    </xf>
    <xf numFmtId="0" fontId="14" fillId="0" borderId="24" xfId="0" applyFont="1" applyBorder="1" applyAlignment="1" applyProtection="1">
      <alignment horizontal="left" vertical="center" wrapText="1"/>
      <protection locked="0"/>
    </xf>
    <xf numFmtId="0" fontId="0" fillId="0" borderId="15" xfId="0" applyBorder="1"/>
    <xf numFmtId="0" fontId="6" fillId="2" borderId="4"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0" fillId="17" borderId="33" xfId="0" applyFill="1" applyBorder="1" applyAlignment="1">
      <alignment horizontal="center" vertical="center"/>
    </xf>
    <xf numFmtId="0" fontId="0" fillId="17" borderId="18" xfId="0" applyFill="1" applyBorder="1" applyAlignment="1">
      <alignment horizontal="center" vertical="center"/>
    </xf>
    <xf numFmtId="0" fontId="0" fillId="2" borderId="31" xfId="0" applyFill="1" applyBorder="1" applyAlignment="1">
      <alignment horizontal="center" vertical="center"/>
    </xf>
    <xf numFmtId="0" fontId="0" fillId="2" borderId="11" xfId="0" applyFill="1" applyBorder="1" applyAlignment="1">
      <alignment horizontal="center" vertical="center"/>
    </xf>
    <xf numFmtId="1" fontId="2" fillId="2" borderId="11" xfId="0" applyNumberFormat="1" applyFont="1" applyFill="1" applyBorder="1" applyAlignment="1">
      <alignment horizontal="center" vertical="center"/>
    </xf>
    <xf numFmtId="2" fontId="0" fillId="2" borderId="11" xfId="0" applyNumberFormat="1" applyFill="1" applyBorder="1" applyAlignment="1">
      <alignment vertical="center"/>
    </xf>
    <xf numFmtId="0" fontId="0" fillId="2" borderId="6" xfId="0" applyFill="1" applyBorder="1" applyAlignment="1">
      <alignment horizontal="center" vertical="center"/>
    </xf>
    <xf numFmtId="0" fontId="0" fillId="2" borderId="0" xfId="0" applyFill="1" applyAlignment="1">
      <alignment horizontal="center" vertical="center"/>
    </xf>
    <xf numFmtId="1" fontId="2" fillId="2" borderId="0" xfId="0" applyNumberFormat="1" applyFont="1" applyFill="1" applyAlignment="1">
      <alignment horizontal="center" vertical="center"/>
    </xf>
    <xf numFmtId="2" fontId="0" fillId="2" borderId="0" xfId="0" applyNumberFormat="1" applyFill="1" applyAlignment="1">
      <alignment vertical="center"/>
    </xf>
    <xf numFmtId="2" fontId="2" fillId="2" borderId="0" xfId="0" applyNumberFormat="1" applyFont="1" applyFill="1" applyAlignment="1">
      <alignment vertical="center" wrapText="1"/>
    </xf>
    <xf numFmtId="2" fontId="0" fillId="2" borderId="0" xfId="0" applyNumberFormat="1" applyFill="1" applyAlignment="1">
      <alignment horizontal="center" vertical="center"/>
    </xf>
    <xf numFmtId="0" fontId="14" fillId="0" borderId="22"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14" fillId="0" borderId="23" xfId="0" applyFont="1" applyBorder="1" applyAlignment="1" applyProtection="1">
      <alignment horizontal="left" vertical="center" wrapText="1"/>
      <protection locked="0"/>
    </xf>
    <xf numFmtId="0" fontId="7" fillId="0" borderId="15"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49" fontId="17" fillId="0" borderId="0" xfId="0" applyNumberFormat="1" applyFont="1" applyAlignment="1">
      <alignment horizontal="left" vertical="center" wrapText="1"/>
    </xf>
    <xf numFmtId="0" fontId="17" fillId="0" borderId="0" xfId="0" applyFont="1" applyAlignment="1">
      <alignment horizontal="left" vertical="center" wrapText="1"/>
    </xf>
    <xf numFmtId="49" fontId="2" fillId="2" borderId="27" xfId="0" applyNumberFormat="1" applyFont="1" applyFill="1" applyBorder="1" applyAlignment="1">
      <alignment horizontal="left" vertical="center" wrapText="1"/>
    </xf>
    <xf numFmtId="0" fontId="7" fillId="0" borderId="27" xfId="0" applyFont="1" applyBorder="1" applyAlignment="1">
      <alignment horizontal="left" vertical="center" wrapText="1"/>
    </xf>
    <xf numFmtId="0" fontId="17" fillId="0" borderId="41" xfId="0" applyFont="1" applyBorder="1" applyAlignment="1">
      <alignment horizontal="left" vertical="center" wrapText="1"/>
    </xf>
    <xf numFmtId="0" fontId="0" fillId="0" borderId="10" xfId="0" applyBorder="1"/>
    <xf numFmtId="0" fontId="0" fillId="0" borderId="9" xfId="0" applyBorder="1" applyAlignment="1">
      <alignment horizontal="left" vertical="center" wrapText="1"/>
    </xf>
    <xf numFmtId="0" fontId="0" fillId="0" borderId="13" xfId="0" applyBorder="1" applyAlignment="1">
      <alignment horizontal="left" vertical="center" wrapText="1"/>
    </xf>
    <xf numFmtId="0" fontId="0" fillId="0" borderId="17" xfId="0" applyBorder="1" applyAlignment="1">
      <alignment horizontal="left" vertical="center" wrapText="1"/>
    </xf>
    <xf numFmtId="0" fontId="18" fillId="20" borderId="6" xfId="0" applyFont="1" applyFill="1" applyBorder="1" applyAlignment="1">
      <alignment horizontal="center" vertical="center"/>
    </xf>
    <xf numFmtId="0" fontId="18" fillId="20" borderId="6" xfId="0" applyFont="1" applyFill="1" applyBorder="1" applyAlignment="1">
      <alignment horizontal="center" wrapText="1"/>
    </xf>
    <xf numFmtId="0" fontId="18" fillId="20" borderId="6" xfId="0" applyFont="1" applyFill="1" applyBorder="1" applyAlignment="1">
      <alignment horizontal="center"/>
    </xf>
    <xf numFmtId="0" fontId="18" fillId="20" borderId="31" xfId="0" applyFont="1" applyFill="1" applyBorder="1" applyAlignment="1">
      <alignment horizontal="center" vertical="center"/>
    </xf>
    <xf numFmtId="0" fontId="18" fillId="20" borderId="1" xfId="0" applyFont="1" applyFill="1" applyBorder="1" applyAlignment="1">
      <alignment horizontal="center" vertical="center"/>
    </xf>
    <xf numFmtId="0" fontId="18" fillId="20" borderId="3" xfId="0" applyFont="1" applyFill="1" applyBorder="1" applyAlignment="1">
      <alignment horizontal="center" vertical="center"/>
    </xf>
    <xf numFmtId="2" fontId="18" fillId="20" borderId="29" xfId="0" applyNumberFormat="1" applyFont="1" applyFill="1" applyBorder="1" applyAlignment="1">
      <alignment horizontal="center"/>
    </xf>
    <xf numFmtId="0" fontId="18" fillId="20" borderId="33" xfId="0" applyFont="1" applyFill="1" applyBorder="1" applyAlignment="1">
      <alignment horizontal="center" vertical="center"/>
    </xf>
    <xf numFmtId="2" fontId="18" fillId="20" borderId="30" xfId="0" applyNumberFormat="1" applyFont="1" applyFill="1" applyBorder="1" applyAlignment="1">
      <alignment horizontal="center" vertical="center"/>
    </xf>
    <xf numFmtId="0" fontId="18" fillId="5" borderId="0" xfId="0" applyFont="1" applyFill="1" applyAlignment="1">
      <alignment vertical="center"/>
    </xf>
    <xf numFmtId="0" fontId="18" fillId="5" borderId="0" xfId="0" applyFont="1" applyFill="1"/>
    <xf numFmtId="2" fontId="18" fillId="5" borderId="0" xfId="0" applyNumberFormat="1" applyFont="1" applyFill="1"/>
    <xf numFmtId="0" fontId="19" fillId="5" borderId="0" xfId="0" applyFont="1" applyFill="1"/>
    <xf numFmtId="2" fontId="18" fillId="5" borderId="0" xfId="0" applyNumberFormat="1" applyFont="1" applyFill="1" applyAlignment="1">
      <alignment vertical="center"/>
    </xf>
    <xf numFmtId="0" fontId="18" fillId="5" borderId="0" xfId="0" applyFont="1" applyFill="1" applyAlignment="1">
      <alignment wrapText="1"/>
    </xf>
    <xf numFmtId="2" fontId="18" fillId="20" borderId="32" xfId="0" applyNumberFormat="1" applyFont="1" applyFill="1" applyBorder="1" applyAlignment="1">
      <alignment horizontal="center" vertical="center"/>
    </xf>
    <xf numFmtId="2" fontId="18" fillId="20" borderId="29" xfId="0" applyNumberFormat="1" applyFont="1" applyFill="1" applyBorder="1" applyAlignment="1">
      <alignment horizontal="center" vertical="center"/>
    </xf>
    <xf numFmtId="2" fontId="18" fillId="20" borderId="29" xfId="0" applyNumberFormat="1" applyFont="1" applyFill="1" applyBorder="1" applyAlignment="1">
      <alignment horizontal="center" wrapText="1"/>
    </xf>
    <xf numFmtId="0" fontId="0" fillId="7" borderId="6" xfId="0" applyFill="1" applyBorder="1" applyAlignment="1">
      <alignment horizontal="center"/>
    </xf>
    <xf numFmtId="0" fontId="0" fillId="7" borderId="0" xfId="0" applyFill="1" applyAlignment="1">
      <alignment horizontal="center"/>
    </xf>
    <xf numFmtId="0" fontId="9" fillId="7" borderId="6" xfId="0" applyFont="1" applyFill="1" applyBorder="1" applyAlignment="1">
      <alignment horizontal="center"/>
    </xf>
    <xf numFmtId="0" fontId="0" fillId="7" borderId="29" xfId="0" applyFill="1" applyBorder="1" applyAlignment="1">
      <alignment horizontal="center"/>
    </xf>
    <xf numFmtId="0" fontId="11" fillId="6" borderId="1" xfId="0" applyFont="1" applyFill="1" applyBorder="1" applyAlignment="1">
      <alignment horizontal="center"/>
    </xf>
    <xf numFmtId="0" fontId="11" fillId="6" borderId="2" xfId="0" applyFont="1" applyFill="1" applyBorder="1" applyAlignment="1">
      <alignment horizontal="center"/>
    </xf>
    <xf numFmtId="0" fontId="11" fillId="6" borderId="3" xfId="0" applyFont="1" applyFill="1" applyBorder="1" applyAlignment="1">
      <alignment horizontal="center"/>
    </xf>
    <xf numFmtId="0" fontId="0" fillId="7" borderId="33" xfId="0" applyFill="1" applyBorder="1" applyAlignment="1">
      <alignment horizontal="center"/>
    </xf>
    <xf numFmtId="0" fontId="0" fillId="7" borderId="18" xfId="0" applyFill="1" applyBorder="1" applyAlignment="1">
      <alignment horizontal="center"/>
    </xf>
    <xf numFmtId="0" fontId="0" fillId="7" borderId="30" xfId="0" applyFill="1" applyBorder="1" applyAlignment="1">
      <alignment horizontal="center"/>
    </xf>
    <xf numFmtId="0" fontId="11" fillId="15" borderId="1" xfId="0" applyFont="1" applyFill="1" applyBorder="1" applyAlignment="1">
      <alignment horizontal="center"/>
    </xf>
    <xf numFmtId="0" fontId="11" fillId="15" borderId="2" xfId="0" applyFont="1" applyFill="1" applyBorder="1" applyAlignment="1">
      <alignment horizontal="center"/>
    </xf>
    <xf numFmtId="0" fontId="11" fillId="15" borderId="3" xfId="0" applyFont="1" applyFill="1" applyBorder="1" applyAlignment="1">
      <alignment horizontal="center"/>
    </xf>
    <xf numFmtId="0" fontId="9" fillId="16" borderId="6" xfId="0" applyFont="1" applyFill="1" applyBorder="1" applyAlignment="1">
      <alignment horizontal="center"/>
    </xf>
    <xf numFmtId="0" fontId="9" fillId="16" borderId="0" xfId="0" applyFont="1" applyFill="1" applyAlignment="1">
      <alignment horizontal="center"/>
    </xf>
    <xf numFmtId="0" fontId="0" fillId="16" borderId="0" xfId="0" applyFill="1" applyAlignment="1">
      <alignment horizontal="center"/>
    </xf>
    <xf numFmtId="0" fontId="0" fillId="16" borderId="29" xfId="0" applyFill="1" applyBorder="1" applyAlignment="1">
      <alignment horizontal="center"/>
    </xf>
    <xf numFmtId="0" fontId="0" fillId="16" borderId="6" xfId="0" applyFill="1" applyBorder="1" applyAlignment="1">
      <alignment horizontal="center"/>
    </xf>
    <xf numFmtId="0" fontId="0" fillId="16" borderId="6" xfId="0" applyFill="1" applyBorder="1" applyAlignment="1">
      <alignment horizontal="center" wrapText="1"/>
    </xf>
    <xf numFmtId="0" fontId="0" fillId="16" borderId="33" xfId="0" applyFill="1" applyBorder="1" applyAlignment="1">
      <alignment horizontal="center"/>
    </xf>
    <xf numFmtId="0" fontId="0" fillId="16" borderId="18" xfId="0" applyFill="1" applyBorder="1" applyAlignment="1">
      <alignment horizontal="center"/>
    </xf>
    <xf numFmtId="0" fontId="0" fillId="16" borderId="30" xfId="0" applyFill="1" applyBorder="1" applyAlignment="1">
      <alignment horizontal="center"/>
    </xf>
    <xf numFmtId="0" fontId="0" fillId="8" borderId="0" xfId="0" applyFill="1" applyAlignment="1">
      <alignment horizontal="center" vertical="center" wrapText="1"/>
    </xf>
    <xf numFmtId="0" fontId="13" fillId="0" borderId="0" xfId="0" applyFont="1" applyAlignment="1">
      <alignment horizontal="center" vertical="center"/>
    </xf>
    <xf numFmtId="0" fontId="9" fillId="10" borderId="34" xfId="0" applyFont="1" applyFill="1" applyBorder="1" applyAlignment="1">
      <alignment horizontal="center"/>
    </xf>
    <xf numFmtId="0" fontId="0" fillId="0" borderId="34" xfId="0" applyBorder="1" applyAlignment="1">
      <alignment horizontal="left" vertical="top" wrapText="1"/>
    </xf>
    <xf numFmtId="0" fontId="0" fillId="0" borderId="34" xfId="0" applyBorder="1" applyAlignment="1">
      <alignment vertical="top" wrapText="1"/>
    </xf>
    <xf numFmtId="0" fontId="0" fillId="0" borderId="34" xfId="0" applyBorder="1" applyAlignment="1">
      <alignment vertical="top"/>
    </xf>
    <xf numFmtId="2" fontId="2" fillId="18" borderId="21" xfId="0" applyNumberFormat="1" applyFont="1" applyFill="1" applyBorder="1" applyAlignment="1">
      <alignment horizontal="center" vertical="center" wrapText="1"/>
    </xf>
    <xf numFmtId="2" fontId="2" fillId="18" borderId="39"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16" fillId="17" borderId="6" xfId="0" applyFont="1" applyFill="1" applyBorder="1" applyAlignment="1">
      <alignment horizontal="center" vertical="center"/>
    </xf>
    <xf numFmtId="0" fontId="16" fillId="17" borderId="35" xfId="0" applyFont="1" applyFill="1" applyBorder="1" applyAlignment="1">
      <alignment horizontal="center" vertical="center"/>
    </xf>
    <xf numFmtId="0" fontId="16" fillId="17" borderId="33" xfId="0" applyFont="1" applyFill="1" applyBorder="1" applyAlignment="1">
      <alignment horizontal="center" vertical="center"/>
    </xf>
    <xf numFmtId="0" fontId="16" fillId="17" borderId="36" xfId="0" applyFont="1" applyFill="1" applyBorder="1" applyAlignment="1">
      <alignment horizontal="center" vertical="center"/>
    </xf>
    <xf numFmtId="0" fontId="6" fillId="0" borderId="0" xfId="0" applyFont="1" applyAlignment="1">
      <alignment horizontal="center" vertical="center" wrapText="1"/>
    </xf>
    <xf numFmtId="0" fontId="6" fillId="0" borderId="18" xfId="0" applyFont="1" applyBorder="1" applyAlignment="1">
      <alignment horizontal="center" vertical="center" wrapText="1"/>
    </xf>
    <xf numFmtId="2" fontId="2" fillId="18" borderId="38" xfId="0" quotePrefix="1" applyNumberFormat="1" applyFont="1" applyFill="1" applyBorder="1" applyAlignment="1">
      <alignment horizontal="center" vertical="center" wrapText="1"/>
    </xf>
    <xf numFmtId="2" fontId="0" fillId="19" borderId="5" xfId="0" applyNumberFormat="1" applyFill="1" applyBorder="1" applyAlignment="1">
      <alignment horizontal="center" vertical="center"/>
    </xf>
    <xf numFmtId="2" fontId="0" fillId="19" borderId="7" xfId="0" applyNumberFormat="1" applyFill="1" applyBorder="1" applyAlignment="1">
      <alignment horizontal="center" vertical="center"/>
    </xf>
    <xf numFmtId="0" fontId="6" fillId="0" borderId="11" xfId="0" applyFont="1" applyBorder="1" applyAlignment="1">
      <alignment horizontal="center" vertical="center" wrapText="1"/>
    </xf>
    <xf numFmtId="2" fontId="2" fillId="18" borderId="26" xfId="0" applyNumberFormat="1" applyFont="1" applyFill="1" applyBorder="1" applyAlignment="1">
      <alignment horizontal="center" vertical="center" wrapText="1"/>
    </xf>
    <xf numFmtId="2" fontId="2" fillId="18" borderId="29" xfId="0" applyNumberFormat="1" applyFont="1" applyFill="1" applyBorder="1" applyAlignment="1">
      <alignment horizontal="center" vertical="center" wrapText="1"/>
    </xf>
    <xf numFmtId="2" fontId="2" fillId="18" borderId="38" xfId="0"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0" fillId="0" borderId="2" xfId="0" applyBorder="1"/>
    <xf numFmtId="0" fontId="0" fillId="0" borderId="3" xfId="0"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4" fillId="0" borderId="1" xfId="0" applyFont="1" applyBorder="1" applyAlignment="1">
      <alignment horizontal="center" vertical="center" wrapText="1"/>
    </xf>
    <xf numFmtId="0" fontId="0" fillId="0" borderId="3" xfId="0"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5" fillId="4" borderId="1" xfId="0" applyFont="1" applyFill="1" applyBorder="1" applyAlignment="1" applyProtection="1">
      <alignment horizontal="center" vertical="center"/>
      <protection locked="0"/>
    </xf>
    <xf numFmtId="0" fontId="5" fillId="4" borderId="2" xfId="0" applyFont="1" applyFill="1" applyBorder="1" applyAlignment="1" applyProtection="1">
      <alignment horizontal="center" vertical="center"/>
      <protection locked="0"/>
    </xf>
    <xf numFmtId="0" fontId="5" fillId="4" borderId="3" xfId="0" applyFont="1" applyFill="1" applyBorder="1" applyAlignment="1" applyProtection="1">
      <alignment horizontal="center" vertical="center"/>
      <protection locked="0"/>
    </xf>
    <xf numFmtId="0" fontId="0" fillId="17" borderId="6" xfId="0" applyFill="1" applyBorder="1" applyAlignment="1">
      <alignment horizontal="center" vertical="center"/>
    </xf>
    <xf numFmtId="0" fontId="0" fillId="17" borderId="35" xfId="0" applyFill="1" applyBorder="1" applyAlignment="1">
      <alignment horizontal="center" vertical="center"/>
    </xf>
    <xf numFmtId="0" fontId="0" fillId="17" borderId="33" xfId="0" applyFill="1" applyBorder="1" applyAlignment="1">
      <alignment horizontal="center" vertical="center"/>
    </xf>
    <xf numFmtId="0" fontId="0" fillId="17" borderId="36" xfId="0" applyFill="1" applyBorder="1" applyAlignment="1">
      <alignment horizontal="center" vertical="center"/>
    </xf>
    <xf numFmtId="0" fontId="6" fillId="2" borderId="0" xfId="0" applyFont="1" applyFill="1" applyAlignment="1">
      <alignment horizontal="center" vertical="center" wrapText="1"/>
    </xf>
    <xf numFmtId="0" fontId="6" fillId="2" borderId="18" xfId="0" applyFont="1" applyFill="1" applyBorder="1" applyAlignment="1">
      <alignment horizontal="center" vertical="center" wrapText="1"/>
    </xf>
    <xf numFmtId="2" fontId="0" fillId="18" borderId="38" xfId="0" applyNumberFormat="1" applyFill="1" applyBorder="1" applyAlignment="1">
      <alignment horizontal="center" vertical="center"/>
    </xf>
    <xf numFmtId="2" fontId="0" fillId="18" borderId="21" xfId="0" applyNumberFormat="1" applyFill="1" applyBorder="1" applyAlignment="1">
      <alignment horizontal="center" vertical="center"/>
    </xf>
    <xf numFmtId="2" fontId="0" fillId="19" borderId="29" xfId="0" applyNumberFormat="1" applyFill="1" applyBorder="1" applyAlignment="1">
      <alignment horizontal="center" vertical="center"/>
    </xf>
    <xf numFmtId="2" fontId="0" fillId="19" borderId="30" xfId="0" applyNumberFormat="1" applyFill="1" applyBorder="1" applyAlignment="1">
      <alignment horizontal="center" vertical="center"/>
    </xf>
    <xf numFmtId="0" fontId="6" fillId="2" borderId="11" xfId="0" applyFont="1" applyFill="1" applyBorder="1" applyAlignment="1">
      <alignment horizontal="center" vertical="center" wrapText="1"/>
    </xf>
    <xf numFmtId="2" fontId="0" fillId="18" borderId="39" xfId="0" applyNumberFormat="1" applyFill="1" applyBorder="1" applyAlignment="1">
      <alignment horizontal="center" vertical="center"/>
    </xf>
    <xf numFmtId="0" fontId="0" fillId="17" borderId="29" xfId="0" applyFill="1" applyBorder="1" applyAlignment="1">
      <alignment horizontal="center" vertical="center"/>
    </xf>
    <xf numFmtId="0" fontId="0" fillId="17" borderId="30" xfId="0" applyFill="1" applyBorder="1" applyAlignment="1">
      <alignment horizontal="center" vertical="center"/>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xf numFmtId="2" fontId="0" fillId="18" borderId="29" xfId="0" applyNumberFormat="1" applyFill="1" applyBorder="1" applyAlignment="1">
      <alignment horizontal="center" vertical="center"/>
    </xf>
    <xf numFmtId="0" fontId="6" fillId="2" borderId="4" xfId="0" applyFont="1" applyFill="1" applyBorder="1" applyAlignment="1">
      <alignment horizontal="center" vertical="center" wrapText="1"/>
    </xf>
    <xf numFmtId="2" fontId="0" fillId="18" borderId="32" xfId="0" applyNumberFormat="1" applyFill="1" applyBorder="1" applyAlignment="1">
      <alignment horizontal="center" vertical="center"/>
    </xf>
    <xf numFmtId="2" fontId="0" fillId="18" borderId="30" xfId="0" applyNumberFormat="1" applyFill="1" applyBorder="1" applyAlignment="1">
      <alignment horizontal="center" vertical="center"/>
    </xf>
    <xf numFmtId="0" fontId="0" fillId="17" borderId="31" xfId="0" applyFill="1" applyBorder="1" applyAlignment="1">
      <alignment horizontal="center" vertical="center"/>
    </xf>
    <xf numFmtId="0" fontId="0" fillId="17" borderId="11" xfId="0" applyFill="1" applyBorder="1" applyAlignment="1">
      <alignment horizontal="center" vertical="center"/>
    </xf>
    <xf numFmtId="0" fontId="0" fillId="17" borderId="0" xfId="0" applyFill="1" applyAlignment="1">
      <alignment horizontal="center" vertical="center"/>
    </xf>
    <xf numFmtId="0" fontId="0" fillId="17" borderId="18" xfId="0" applyFill="1" applyBorder="1" applyAlignment="1">
      <alignment horizontal="center" vertical="center"/>
    </xf>
    <xf numFmtId="2" fontId="0" fillId="19" borderId="4" xfId="0" applyNumberFormat="1" applyFill="1" applyBorder="1" applyAlignment="1">
      <alignment horizontal="center" vertical="center"/>
    </xf>
    <xf numFmtId="0" fontId="16" fillId="17" borderId="31" xfId="0" applyFont="1" applyFill="1" applyBorder="1" applyAlignment="1">
      <alignment horizontal="center" vertical="center"/>
    </xf>
    <xf numFmtId="0" fontId="16" fillId="17" borderId="32" xfId="0" applyFont="1" applyFill="1" applyBorder="1" applyAlignment="1">
      <alignment horizontal="center" vertical="center"/>
    </xf>
    <xf numFmtId="0" fontId="16" fillId="17" borderId="29" xfId="0" applyFont="1" applyFill="1" applyBorder="1" applyAlignment="1">
      <alignment horizontal="center" vertical="center"/>
    </xf>
    <xf numFmtId="0" fontId="16" fillId="17" borderId="30" xfId="0" applyFont="1" applyFill="1" applyBorder="1" applyAlignment="1">
      <alignment horizontal="center" vertical="center"/>
    </xf>
    <xf numFmtId="0" fontId="6" fillId="2" borderId="8"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5" fillId="4" borderId="11" xfId="0" applyFont="1" applyFill="1" applyBorder="1" applyAlignment="1" applyProtection="1">
      <alignment horizontal="center" vertical="center"/>
      <protection locked="0"/>
    </xf>
    <xf numFmtId="0" fontId="0" fillId="17" borderId="32" xfId="0" applyFill="1" applyBorder="1" applyAlignment="1">
      <alignment horizontal="center" vertical="center"/>
    </xf>
    <xf numFmtId="0" fontId="9" fillId="5" borderId="11" xfId="0" applyFont="1" applyFill="1" applyBorder="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xf>
    <xf numFmtId="0" fontId="19" fillId="20" borderId="1" xfId="0" applyFont="1" applyFill="1" applyBorder="1" applyAlignment="1">
      <alignment horizontal="center"/>
    </xf>
    <xf numFmtId="0" fontId="19" fillId="20" borderId="3" xfId="0" applyFont="1" applyFill="1" applyBorder="1" applyAlignment="1">
      <alignment horizontal="center"/>
    </xf>
    <xf numFmtId="0" fontId="0" fillId="5" borderId="0" xfId="0" applyFill="1" applyAlignment="1">
      <alignment horizontal="center" wrapText="1"/>
    </xf>
    <xf numFmtId="0" fontId="20" fillId="0" borderId="23" xfId="0" applyFont="1" applyBorder="1" applyAlignment="1">
      <alignment horizontal="left" vertical="center" wrapText="1"/>
    </xf>
    <xf numFmtId="0" fontId="20" fillId="0" borderId="20" xfId="0" applyFont="1" applyBorder="1" applyAlignment="1">
      <alignment horizontal="left" vertical="center" wrapText="1"/>
    </xf>
    <xf numFmtId="0" fontId="20" fillId="21" borderId="23" xfId="0" applyFont="1" applyFill="1" applyBorder="1" applyAlignment="1">
      <alignment horizontal="left" vertical="center" wrapText="1"/>
    </xf>
    <xf numFmtId="1" fontId="2" fillId="2" borderId="32" xfId="0" applyNumberFormat="1" applyFont="1" applyFill="1" applyBorder="1" applyAlignment="1">
      <alignment horizontal="center" vertical="center" wrapText="1"/>
    </xf>
    <xf numFmtId="1" fontId="2" fillId="2" borderId="29" xfId="0" applyNumberFormat="1" applyFont="1" applyFill="1" applyBorder="1" applyAlignment="1">
      <alignment horizontal="center" vertical="center" wrapText="1"/>
    </xf>
    <xf numFmtId="1" fontId="2" fillId="2" borderId="30" xfId="0" applyNumberFormat="1" applyFont="1" applyFill="1" applyBorder="1" applyAlignment="1">
      <alignment horizontal="center" vertical="center" wrapText="1"/>
    </xf>
    <xf numFmtId="0" fontId="20" fillId="21" borderId="9" xfId="0" applyFont="1" applyFill="1" applyBorder="1" applyAlignment="1">
      <alignment horizontal="center" vertical="center" wrapText="1"/>
    </xf>
    <xf numFmtId="0" fontId="20" fillId="21" borderId="13" xfId="0" applyFont="1" applyFill="1" applyBorder="1" applyAlignment="1">
      <alignment horizontal="center" vertical="center" wrapText="1"/>
    </xf>
    <xf numFmtId="0" fontId="20" fillId="21" borderId="17" xfId="0" applyFont="1" applyFill="1" applyBorder="1" applyAlignment="1">
      <alignment horizontal="center" vertical="center" wrapText="1"/>
    </xf>
  </cellXfs>
  <cellStyles count="1">
    <cellStyle name="Normal" xfId="0" builtinId="0"/>
  </cellStyles>
  <dxfs count="95">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
      <font>
        <condense val="0"/>
        <extend val="0"/>
        <color auto="1"/>
      </font>
      <fill>
        <patternFill>
          <bgColor indexed="10"/>
        </patternFill>
      </fill>
    </dxf>
    <dxf>
      <font>
        <color theme="0"/>
      </font>
      <fill>
        <patternFill>
          <bgColor rgb="FF00B050"/>
        </patternFill>
      </fill>
    </dxf>
    <dxf>
      <font>
        <color theme="0"/>
      </font>
      <fill>
        <patternFill>
          <bgColor theme="5"/>
        </patternFill>
      </fill>
    </dxf>
    <dxf>
      <fill>
        <patternFill>
          <bgColor theme="7"/>
        </patternFill>
      </fill>
    </dxf>
    <dxf>
      <font>
        <color theme="0"/>
      </font>
      <fill>
        <patternFill>
          <bgColor rgb="FFFF0000"/>
        </patternFill>
      </fill>
    </dxf>
  </dxfs>
  <tableStyles count="0" defaultTableStyle="TableStyleMedium2" defaultPivotStyle="PivotStyleLight16"/>
  <colors>
    <mruColors>
      <color rgb="FF0066FF"/>
      <color rgb="FF0099FF"/>
      <color rgb="FF085FC8"/>
      <color rgb="FF99CCFF"/>
      <color rgb="FFFF7C80"/>
      <color rgb="FFFFCC00"/>
      <color rgb="FF17A810"/>
      <color rgb="FF8DF488"/>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fr-FR" sz="1600"/>
              <a:t>Conformité des points de la norme 14 001:</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solidFill>
              <a:schemeClr val="accent1">
                <a:alpha val="50196"/>
              </a:schemeClr>
            </a:solidFill>
            <a:ln w="12700">
              <a:solidFill>
                <a:schemeClr val="accent1"/>
              </a:solidFill>
              <a:prstDash val="solid"/>
            </a:ln>
            <a:effectLst/>
          </c:spPr>
          <c:cat>
            <c:strRef>
              <c:f>Analyse!$D$5:$D$11</c:f>
              <c:strCache>
                <c:ptCount val="7"/>
                <c:pt idx="0">
                  <c:v>4. Contexte de l'organisation</c:v>
                </c:pt>
                <c:pt idx="1">
                  <c:v>5. Leadership</c:v>
                </c:pt>
                <c:pt idx="2">
                  <c:v>6. Planification</c:v>
                </c:pt>
                <c:pt idx="3">
                  <c:v>7. Support </c:v>
                </c:pt>
                <c:pt idx="4">
                  <c:v>8. Opération</c:v>
                </c:pt>
                <c:pt idx="5">
                  <c:v>9. Évaluation des performances</c:v>
                </c:pt>
                <c:pt idx="6">
                  <c:v>10. Amélioration</c:v>
                </c:pt>
              </c:strCache>
            </c:strRef>
          </c:cat>
          <c:val>
            <c:numRef>
              <c:f>Analyse!$E$5:$E$11</c:f>
              <c:numCache>
                <c:formatCode>0.00</c:formatCode>
                <c:ptCount val="7"/>
                <c:pt idx="0">
                  <c:v>44.46875</c:v>
                </c:pt>
                <c:pt idx="1">
                  <c:v>0</c:v>
                </c:pt>
                <c:pt idx="2">
                  <c:v>0</c:v>
                </c:pt>
                <c:pt idx="3">
                  <c:v>0</c:v>
                </c:pt>
                <c:pt idx="4">
                  <c:v>0</c:v>
                </c:pt>
                <c:pt idx="5">
                  <c:v>0</c:v>
                </c:pt>
                <c:pt idx="6">
                  <c:v>0</c:v>
                </c:pt>
              </c:numCache>
            </c:numRef>
          </c:val>
          <c:extLst>
            <c:ext xmlns:c16="http://schemas.microsoft.com/office/drawing/2014/chart" uri="{C3380CC4-5D6E-409C-BE32-E72D297353CC}">
              <c16:uniqueId val="{00000000-439D-4604-A361-C0E01249A32A}"/>
            </c:ext>
          </c:extLst>
        </c:ser>
        <c:dLbls>
          <c:showLegendKey val="0"/>
          <c:showVal val="0"/>
          <c:showCatName val="0"/>
          <c:showSerName val="0"/>
          <c:showPercent val="0"/>
          <c:showBubbleSize val="0"/>
        </c:dLbls>
        <c:axId val="1358055215"/>
        <c:axId val="1089732335"/>
      </c:radarChart>
      <c:catAx>
        <c:axId val="1358055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732335"/>
        <c:crosses val="autoZero"/>
        <c:auto val="1"/>
        <c:lblAlgn val="ctr"/>
        <c:lblOffset val="100"/>
        <c:noMultiLvlLbl val="0"/>
      </c:catAx>
      <c:valAx>
        <c:axId val="10897323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5805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83820</xdr:colOff>
      <xdr:row>13</xdr:row>
      <xdr:rowOff>57150</xdr:rowOff>
    </xdr:from>
    <xdr:to>
      <xdr:col>4</xdr:col>
      <xdr:colOff>3215640</xdr:colOff>
      <xdr:row>31</xdr:row>
      <xdr:rowOff>53340</xdr:rowOff>
    </xdr:to>
    <xdr:graphicFrame macro="">
      <xdr:nvGraphicFramePr>
        <xdr:cNvPr id="16" name="Graphique 15">
          <a:extLst>
            <a:ext uri="{FF2B5EF4-FFF2-40B4-BE49-F238E27FC236}">
              <a16:creationId xmlns:a16="http://schemas.microsoft.com/office/drawing/2014/main" id="{86D626EE-6FA3-607A-CE5F-16C12BC5F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1F5CF-4689-4F89-90DF-455C377F697A}">
  <dimension ref="A1:V30"/>
  <sheetViews>
    <sheetView workbookViewId="0">
      <selection activeCell="B22" sqref="B22"/>
    </sheetView>
  </sheetViews>
  <sheetFormatPr baseColWidth="10" defaultRowHeight="14.4" x14ac:dyDescent="0.3"/>
  <sheetData>
    <row r="1" spans="1:22" ht="24" thickBot="1" x14ac:dyDescent="0.5">
      <c r="A1" s="13"/>
      <c r="B1" s="13"/>
      <c r="C1" s="13"/>
      <c r="D1" s="121" t="s">
        <v>28</v>
      </c>
      <c r="E1" s="122"/>
      <c r="F1" s="122"/>
      <c r="G1" s="122"/>
      <c r="H1" s="122"/>
      <c r="I1" s="122"/>
      <c r="J1" s="122"/>
      <c r="K1" s="122"/>
      <c r="L1" s="122"/>
      <c r="M1" s="123"/>
      <c r="N1" s="13"/>
      <c r="O1" s="13"/>
      <c r="P1" s="13"/>
      <c r="Q1" s="13"/>
      <c r="R1" s="13"/>
      <c r="S1" s="13"/>
      <c r="T1" s="13"/>
      <c r="U1" s="13"/>
      <c r="V1" s="13"/>
    </row>
    <row r="2" spans="1:22" x14ac:dyDescent="0.3">
      <c r="A2" s="13"/>
      <c r="B2" s="13"/>
      <c r="C2" s="13"/>
      <c r="D2" s="117" t="s">
        <v>3</v>
      </c>
      <c r="E2" s="118"/>
      <c r="F2" s="118"/>
      <c r="G2" s="118"/>
      <c r="H2" s="118"/>
      <c r="I2" s="118" t="s">
        <v>14</v>
      </c>
      <c r="J2" s="118"/>
      <c r="K2" s="118"/>
      <c r="L2" s="118"/>
      <c r="M2" s="120"/>
      <c r="N2" s="13"/>
      <c r="O2" s="13"/>
      <c r="P2" s="13"/>
      <c r="Q2" s="13"/>
      <c r="R2" s="13"/>
      <c r="S2" s="13"/>
      <c r="T2" s="13"/>
      <c r="U2" s="13"/>
      <c r="V2" s="13"/>
    </row>
    <row r="3" spans="1:22" x14ac:dyDescent="0.3">
      <c r="A3" s="13"/>
      <c r="B3" s="13"/>
      <c r="C3" s="13"/>
      <c r="D3" s="117" t="s">
        <v>2</v>
      </c>
      <c r="E3" s="118"/>
      <c r="F3" s="118"/>
      <c r="G3" s="118"/>
      <c r="H3" s="118"/>
      <c r="I3" s="118" t="s">
        <v>14</v>
      </c>
      <c r="J3" s="118"/>
      <c r="K3" s="118"/>
      <c r="L3" s="118"/>
      <c r="M3" s="120"/>
      <c r="N3" s="13"/>
      <c r="O3" s="13"/>
      <c r="P3" s="13"/>
      <c r="Q3" s="13"/>
      <c r="R3" s="13"/>
      <c r="S3" s="13"/>
      <c r="T3" s="13"/>
      <c r="U3" s="13"/>
      <c r="V3" s="13"/>
    </row>
    <row r="4" spans="1:22" x14ac:dyDescent="0.3">
      <c r="A4" s="13"/>
      <c r="B4" s="13"/>
      <c r="C4" s="13"/>
      <c r="D4" s="117" t="s">
        <v>4</v>
      </c>
      <c r="E4" s="118"/>
      <c r="F4" s="118"/>
      <c r="G4" s="118"/>
      <c r="H4" s="118"/>
      <c r="I4" s="118" t="s">
        <v>14</v>
      </c>
      <c r="J4" s="118"/>
      <c r="K4" s="118"/>
      <c r="L4" s="118"/>
      <c r="M4" s="120"/>
      <c r="N4" s="13"/>
      <c r="O4" s="13"/>
      <c r="P4" s="13"/>
      <c r="Q4" s="13"/>
      <c r="R4" s="13"/>
      <c r="S4" s="13"/>
      <c r="T4" s="13"/>
      <c r="U4" s="13"/>
      <c r="V4" s="13"/>
    </row>
    <row r="5" spans="1:22" x14ac:dyDescent="0.3">
      <c r="A5" s="13"/>
      <c r="B5" s="13"/>
      <c r="C5" s="13"/>
      <c r="D5" s="117"/>
      <c r="E5" s="118"/>
      <c r="F5" s="118"/>
      <c r="G5" s="118"/>
      <c r="H5" s="118"/>
      <c r="I5" s="118"/>
      <c r="J5" s="118"/>
      <c r="K5" s="118"/>
      <c r="L5" s="118"/>
      <c r="M5" s="120"/>
      <c r="N5" s="13"/>
      <c r="O5" s="13"/>
      <c r="P5" s="13"/>
      <c r="Q5" s="13"/>
      <c r="R5" s="13"/>
      <c r="S5" s="13"/>
      <c r="T5" s="13"/>
      <c r="U5" s="13"/>
      <c r="V5" s="13"/>
    </row>
    <row r="6" spans="1:22" x14ac:dyDescent="0.3">
      <c r="A6" s="13"/>
      <c r="B6" s="13"/>
      <c r="C6" s="13"/>
      <c r="D6" s="119" t="s">
        <v>5</v>
      </c>
      <c r="E6" s="118"/>
      <c r="F6" s="118"/>
      <c r="G6" s="118"/>
      <c r="H6" s="118"/>
      <c r="I6" s="118"/>
      <c r="J6" s="118"/>
      <c r="K6" s="118"/>
      <c r="L6" s="118"/>
      <c r="M6" s="120"/>
      <c r="N6" s="13"/>
      <c r="O6" s="13"/>
      <c r="P6" s="13"/>
      <c r="Q6" s="13"/>
      <c r="R6" s="13"/>
      <c r="S6" s="13"/>
      <c r="T6" s="13"/>
      <c r="U6" s="13"/>
      <c r="V6" s="13"/>
    </row>
    <row r="7" spans="1:22" x14ac:dyDescent="0.3">
      <c r="A7" s="13"/>
      <c r="B7" s="13"/>
      <c r="C7" s="13"/>
      <c r="D7" s="117" t="s">
        <v>6</v>
      </c>
      <c r="E7" s="118"/>
      <c r="F7" s="118"/>
      <c r="G7" s="118"/>
      <c r="H7" s="118"/>
      <c r="I7" s="118" t="s">
        <v>13</v>
      </c>
      <c r="J7" s="118"/>
      <c r="K7" s="118"/>
      <c r="L7" s="118"/>
      <c r="M7" s="120"/>
      <c r="N7" s="13"/>
      <c r="O7" s="13"/>
      <c r="P7" s="13"/>
      <c r="Q7" s="13"/>
      <c r="R7" s="13"/>
      <c r="S7" s="13"/>
      <c r="T7" s="13"/>
      <c r="U7" s="13"/>
      <c r="V7" s="13"/>
    </row>
    <row r="8" spans="1:22" x14ac:dyDescent="0.3">
      <c r="A8" s="13"/>
      <c r="B8" s="13"/>
      <c r="C8" s="13"/>
      <c r="D8" s="117" t="s">
        <v>7</v>
      </c>
      <c r="E8" s="118"/>
      <c r="F8" s="118"/>
      <c r="G8" s="118"/>
      <c r="H8" s="118"/>
      <c r="I8" s="118" t="s">
        <v>12</v>
      </c>
      <c r="J8" s="118"/>
      <c r="K8" s="118"/>
      <c r="L8" s="118"/>
      <c r="M8" s="120"/>
      <c r="N8" s="13"/>
      <c r="O8" s="13"/>
      <c r="P8" s="13"/>
      <c r="Q8" s="13"/>
      <c r="R8" s="13"/>
      <c r="S8" s="13"/>
      <c r="T8" s="13"/>
      <c r="U8" s="13"/>
      <c r="V8" s="13"/>
    </row>
    <row r="9" spans="1:22" x14ac:dyDescent="0.3">
      <c r="A9" s="13"/>
      <c r="B9" s="13"/>
      <c r="C9" s="13"/>
      <c r="D9" s="117" t="s">
        <v>8</v>
      </c>
      <c r="E9" s="118"/>
      <c r="F9" s="118"/>
      <c r="G9" s="118"/>
      <c r="H9" s="118"/>
      <c r="I9" s="118" t="s">
        <v>14</v>
      </c>
      <c r="J9" s="118"/>
      <c r="K9" s="118"/>
      <c r="L9" s="118"/>
      <c r="M9" s="120"/>
      <c r="N9" s="13"/>
      <c r="O9" s="13"/>
      <c r="P9" s="13"/>
      <c r="Q9" s="13"/>
      <c r="R9" s="13"/>
      <c r="S9" s="13"/>
      <c r="T9" s="13"/>
      <c r="U9" s="13"/>
      <c r="V9" s="13"/>
    </row>
    <row r="10" spans="1:22" x14ac:dyDescent="0.3">
      <c r="A10" s="13"/>
      <c r="B10" s="13"/>
      <c r="C10" s="13"/>
      <c r="D10" s="117" t="s">
        <v>9</v>
      </c>
      <c r="E10" s="118"/>
      <c r="F10" s="118"/>
      <c r="G10" s="118"/>
      <c r="H10" s="118"/>
      <c r="I10" s="118" t="s">
        <v>14</v>
      </c>
      <c r="J10" s="118"/>
      <c r="K10" s="118"/>
      <c r="L10" s="118"/>
      <c r="M10" s="120"/>
      <c r="N10" s="13"/>
      <c r="O10" s="13"/>
      <c r="P10" s="13"/>
      <c r="Q10" s="13"/>
      <c r="R10" s="13"/>
      <c r="S10" s="13"/>
      <c r="T10" s="13"/>
      <c r="U10" s="13"/>
      <c r="V10" s="13"/>
    </row>
    <row r="11" spans="1:22" x14ac:dyDescent="0.3">
      <c r="A11" s="13"/>
      <c r="B11" s="13"/>
      <c r="C11" s="13"/>
      <c r="D11" s="117" t="s">
        <v>10</v>
      </c>
      <c r="E11" s="118"/>
      <c r="F11" s="118"/>
      <c r="G11" s="118"/>
      <c r="H11" s="118"/>
      <c r="I11" s="118" t="s">
        <v>14</v>
      </c>
      <c r="J11" s="118"/>
      <c r="K11" s="118"/>
      <c r="L11" s="118"/>
      <c r="M11" s="120"/>
      <c r="N11" s="13"/>
      <c r="O11" s="13"/>
      <c r="P11" s="13"/>
      <c r="Q11" s="13"/>
      <c r="R11" s="13"/>
      <c r="S11" s="13"/>
      <c r="T11" s="13"/>
      <c r="U11" s="13"/>
      <c r="V11" s="13"/>
    </row>
    <row r="12" spans="1:22" ht="15" thickBot="1" x14ac:dyDescent="0.35">
      <c r="A12" s="13"/>
      <c r="B12" s="13"/>
      <c r="C12" s="13"/>
      <c r="D12" s="124" t="s">
        <v>11</v>
      </c>
      <c r="E12" s="125"/>
      <c r="F12" s="125"/>
      <c r="G12" s="125"/>
      <c r="H12" s="125"/>
      <c r="I12" s="125" t="s">
        <v>14</v>
      </c>
      <c r="J12" s="125"/>
      <c r="K12" s="125"/>
      <c r="L12" s="125"/>
      <c r="M12" s="126"/>
      <c r="N12" s="13"/>
      <c r="O12" s="13"/>
      <c r="P12" s="13"/>
      <c r="Q12" s="13"/>
      <c r="R12" s="13"/>
      <c r="S12" s="13"/>
      <c r="T12" s="13"/>
      <c r="U12" s="13"/>
      <c r="V12" s="13"/>
    </row>
    <row r="13" spans="1:22" x14ac:dyDescent="0.3">
      <c r="A13" s="13"/>
      <c r="B13" s="13"/>
      <c r="C13" s="13"/>
      <c r="D13" s="13"/>
      <c r="E13" s="13"/>
      <c r="F13" s="13"/>
      <c r="G13" s="13"/>
      <c r="H13" s="13"/>
      <c r="I13" s="13"/>
      <c r="J13" s="13"/>
      <c r="K13" s="13"/>
      <c r="L13" s="13"/>
      <c r="M13" s="13"/>
      <c r="N13" s="13"/>
      <c r="O13" s="13"/>
      <c r="P13" s="13"/>
      <c r="Q13" s="13"/>
      <c r="R13" s="13"/>
      <c r="S13" s="13"/>
      <c r="T13" s="13"/>
      <c r="U13" s="13"/>
      <c r="V13" s="13"/>
    </row>
    <row r="14" spans="1:22" ht="15" thickBot="1" x14ac:dyDescent="0.35">
      <c r="A14" s="13"/>
      <c r="B14" s="13"/>
      <c r="C14" s="13"/>
      <c r="D14" s="13"/>
      <c r="E14" s="13"/>
      <c r="F14" s="13"/>
      <c r="G14" s="13"/>
      <c r="H14" s="13"/>
      <c r="I14" s="13"/>
      <c r="J14" s="13"/>
      <c r="K14" s="13"/>
      <c r="L14" s="13"/>
      <c r="M14" s="13"/>
      <c r="N14" s="13"/>
      <c r="O14" s="13"/>
      <c r="P14" s="13"/>
      <c r="Q14" s="13"/>
      <c r="R14" s="13"/>
      <c r="S14" s="13"/>
      <c r="T14" s="13"/>
      <c r="U14" s="13"/>
      <c r="V14" s="13"/>
    </row>
    <row r="15" spans="1:22" ht="24" thickBot="1" x14ac:dyDescent="0.5">
      <c r="A15" s="13"/>
      <c r="B15" s="13"/>
      <c r="C15" s="13"/>
      <c r="D15" s="127" t="s">
        <v>142</v>
      </c>
      <c r="E15" s="128"/>
      <c r="F15" s="128"/>
      <c r="G15" s="128"/>
      <c r="H15" s="128"/>
      <c r="I15" s="128"/>
      <c r="J15" s="128"/>
      <c r="K15" s="128"/>
      <c r="L15" s="128"/>
      <c r="M15" s="129"/>
      <c r="N15" s="13"/>
      <c r="O15" s="13"/>
      <c r="P15" s="13"/>
      <c r="Q15" s="13"/>
      <c r="R15" s="13"/>
      <c r="S15" s="13"/>
      <c r="T15" s="13"/>
      <c r="U15" s="13"/>
      <c r="V15" s="13"/>
    </row>
    <row r="16" spans="1:22" x14ac:dyDescent="0.3">
      <c r="A16" s="13"/>
      <c r="B16" s="13"/>
      <c r="C16" s="13"/>
      <c r="D16" s="130" t="s">
        <v>143</v>
      </c>
      <c r="E16" s="131"/>
      <c r="F16" s="131"/>
      <c r="G16" s="131"/>
      <c r="H16" s="131"/>
      <c r="I16" s="132"/>
      <c r="J16" s="132"/>
      <c r="K16" s="132"/>
      <c r="L16" s="132"/>
      <c r="M16" s="133"/>
      <c r="N16" s="13"/>
      <c r="O16" s="13"/>
      <c r="P16" s="13"/>
      <c r="Q16" s="13"/>
      <c r="R16" s="13"/>
      <c r="S16" s="13"/>
      <c r="T16" s="13"/>
      <c r="U16" s="13"/>
      <c r="V16" s="13"/>
    </row>
    <row r="17" spans="1:22" x14ac:dyDescent="0.3">
      <c r="A17" s="13"/>
      <c r="B17" s="13"/>
      <c r="C17" s="13"/>
      <c r="D17" s="134" t="s">
        <v>148</v>
      </c>
      <c r="E17" s="132"/>
      <c r="F17" s="132"/>
      <c r="G17" s="132"/>
      <c r="H17" s="132"/>
      <c r="I17" s="132" t="s">
        <v>153</v>
      </c>
      <c r="J17" s="132"/>
      <c r="K17" s="132"/>
      <c r="L17" s="132"/>
      <c r="M17" s="133"/>
      <c r="N17" s="13"/>
      <c r="O17" s="13"/>
      <c r="P17" s="13"/>
      <c r="Q17" s="13"/>
      <c r="R17" s="13"/>
      <c r="S17" s="13"/>
      <c r="T17" s="13"/>
      <c r="U17" s="13"/>
      <c r="V17" s="13"/>
    </row>
    <row r="18" spans="1:22" x14ac:dyDescent="0.3">
      <c r="A18" s="13"/>
      <c r="B18" s="13"/>
      <c r="C18" s="13"/>
      <c r="D18" s="134" t="s">
        <v>147</v>
      </c>
      <c r="E18" s="132"/>
      <c r="F18" s="132"/>
      <c r="G18" s="132"/>
      <c r="H18" s="132"/>
      <c r="I18" s="132"/>
      <c r="J18" s="132"/>
      <c r="K18" s="132"/>
      <c r="L18" s="132"/>
      <c r="M18" s="133"/>
      <c r="N18" s="13"/>
      <c r="O18" s="13"/>
      <c r="P18" s="13"/>
      <c r="Q18" s="13"/>
      <c r="R18" s="13"/>
      <c r="S18" s="13"/>
      <c r="T18" s="13"/>
      <c r="U18" s="13"/>
      <c r="V18" s="13"/>
    </row>
    <row r="19" spans="1:22" x14ac:dyDescent="0.3">
      <c r="A19" s="13"/>
      <c r="B19" s="13"/>
      <c r="C19" s="13"/>
      <c r="D19" s="135" t="s">
        <v>146</v>
      </c>
      <c r="E19" s="132"/>
      <c r="F19" s="132"/>
      <c r="G19" s="132"/>
      <c r="H19" s="132"/>
      <c r="I19" s="132"/>
      <c r="J19" s="132"/>
      <c r="K19" s="132"/>
      <c r="L19" s="132"/>
      <c r="M19" s="133"/>
      <c r="N19" s="13"/>
      <c r="O19" s="13"/>
      <c r="P19" s="13"/>
      <c r="Q19" s="13"/>
      <c r="R19" s="13"/>
      <c r="S19" s="13"/>
      <c r="T19" s="13"/>
      <c r="U19" s="13"/>
      <c r="V19" s="13"/>
    </row>
    <row r="20" spans="1:22" x14ac:dyDescent="0.3">
      <c r="A20" s="13"/>
      <c r="B20" s="13"/>
      <c r="C20" s="13"/>
      <c r="D20" s="134" t="s">
        <v>145</v>
      </c>
      <c r="E20" s="132"/>
      <c r="F20" s="132"/>
      <c r="G20" s="132"/>
      <c r="H20" s="132"/>
      <c r="I20" s="132"/>
      <c r="J20" s="132"/>
      <c r="K20" s="132"/>
      <c r="L20" s="132"/>
      <c r="M20" s="133"/>
      <c r="N20" s="13"/>
      <c r="O20" s="13"/>
      <c r="P20" s="13"/>
      <c r="Q20" s="13"/>
      <c r="R20" s="13"/>
      <c r="S20" s="13"/>
      <c r="T20" s="13"/>
      <c r="U20" s="13"/>
      <c r="V20" s="13"/>
    </row>
    <row r="21" spans="1:22" x14ac:dyDescent="0.3">
      <c r="A21" s="13"/>
      <c r="B21" s="13"/>
      <c r="C21" s="13"/>
      <c r="D21" s="134" t="s">
        <v>144</v>
      </c>
      <c r="E21" s="132"/>
      <c r="F21" s="132"/>
      <c r="G21" s="132"/>
      <c r="H21" s="132"/>
      <c r="I21" s="132"/>
      <c r="J21" s="132"/>
      <c r="K21" s="132"/>
      <c r="L21" s="132"/>
      <c r="M21" s="133"/>
      <c r="N21" s="13"/>
      <c r="O21" s="13"/>
      <c r="P21" s="13"/>
      <c r="Q21" s="13"/>
      <c r="R21" s="13"/>
      <c r="S21" s="13"/>
      <c r="T21" s="13"/>
      <c r="U21" s="13"/>
      <c r="V21" s="13"/>
    </row>
    <row r="22" spans="1:22" x14ac:dyDescent="0.3">
      <c r="A22" s="13"/>
      <c r="B22" s="13"/>
      <c r="C22" s="13"/>
      <c r="D22" s="134"/>
      <c r="E22" s="132"/>
      <c r="F22" s="132"/>
      <c r="G22" s="132"/>
      <c r="H22" s="132"/>
      <c r="I22" s="132"/>
      <c r="J22" s="132"/>
      <c r="K22" s="132"/>
      <c r="L22" s="132"/>
      <c r="M22" s="133"/>
      <c r="N22" s="13"/>
      <c r="O22" s="13"/>
      <c r="P22" s="13"/>
      <c r="Q22" s="13"/>
      <c r="R22" s="13"/>
      <c r="S22" s="13"/>
      <c r="T22" s="13"/>
      <c r="U22" s="13"/>
      <c r="V22" s="13"/>
    </row>
    <row r="23" spans="1:22" x14ac:dyDescent="0.3">
      <c r="A23" s="13"/>
      <c r="B23" s="13"/>
      <c r="C23" s="13"/>
      <c r="D23" s="130" t="s">
        <v>149</v>
      </c>
      <c r="E23" s="131"/>
      <c r="F23" s="131"/>
      <c r="G23" s="131"/>
      <c r="H23" s="131"/>
      <c r="I23" s="132"/>
      <c r="J23" s="132"/>
      <c r="K23" s="132"/>
      <c r="L23" s="132"/>
      <c r="M23" s="133"/>
      <c r="N23" s="13"/>
      <c r="O23" s="13"/>
      <c r="P23" s="13"/>
      <c r="Q23" s="13"/>
      <c r="R23" s="13"/>
      <c r="S23" s="13"/>
      <c r="T23" s="13"/>
      <c r="U23" s="13"/>
      <c r="V23" s="13"/>
    </row>
    <row r="24" spans="1:22" x14ac:dyDescent="0.3">
      <c r="A24" s="13"/>
      <c r="B24" s="13"/>
      <c r="C24" s="13"/>
      <c r="D24" s="135" t="s">
        <v>150</v>
      </c>
      <c r="E24" s="132"/>
      <c r="F24" s="132"/>
      <c r="G24" s="132"/>
      <c r="H24" s="132"/>
      <c r="I24" s="132"/>
      <c r="J24" s="132"/>
      <c r="K24" s="132"/>
      <c r="L24" s="132"/>
      <c r="M24" s="133"/>
      <c r="N24" s="13"/>
      <c r="O24" s="13"/>
      <c r="P24" s="13"/>
      <c r="Q24" s="13"/>
      <c r="R24" s="13"/>
      <c r="S24" s="13"/>
      <c r="T24" s="13"/>
      <c r="U24" s="13"/>
      <c r="V24" s="13"/>
    </row>
    <row r="25" spans="1:22" x14ac:dyDescent="0.3">
      <c r="A25" s="13"/>
      <c r="B25" s="13"/>
      <c r="C25" s="13"/>
      <c r="D25" s="134" t="s">
        <v>151</v>
      </c>
      <c r="E25" s="132"/>
      <c r="F25" s="132"/>
      <c r="G25" s="132"/>
      <c r="H25" s="132"/>
      <c r="I25" s="132"/>
      <c r="J25" s="132"/>
      <c r="K25" s="132"/>
      <c r="L25" s="132"/>
      <c r="M25" s="133"/>
      <c r="N25" s="13"/>
      <c r="O25" s="13"/>
      <c r="P25" s="13"/>
      <c r="Q25" s="13"/>
      <c r="R25" s="13"/>
      <c r="S25" s="13"/>
      <c r="T25" s="13"/>
      <c r="U25" s="13"/>
      <c r="V25" s="13"/>
    </row>
    <row r="26" spans="1:22" ht="15" thickBot="1" x14ac:dyDescent="0.35">
      <c r="A26" s="13"/>
      <c r="B26" s="13"/>
      <c r="C26" s="13"/>
      <c r="D26" s="136" t="s">
        <v>152</v>
      </c>
      <c r="E26" s="137"/>
      <c r="F26" s="137"/>
      <c r="G26" s="137"/>
      <c r="H26" s="137"/>
      <c r="I26" s="137"/>
      <c r="J26" s="137"/>
      <c r="K26" s="137"/>
      <c r="L26" s="137"/>
      <c r="M26" s="138"/>
      <c r="N26" s="13"/>
      <c r="O26" s="13"/>
      <c r="P26" s="13"/>
      <c r="Q26" s="13"/>
      <c r="R26" s="13"/>
      <c r="S26" s="13"/>
      <c r="T26" s="13"/>
      <c r="U26" s="13"/>
      <c r="V26" s="13"/>
    </row>
    <row r="27" spans="1:22" x14ac:dyDescent="0.3">
      <c r="A27" s="13"/>
      <c r="B27" s="13"/>
      <c r="C27" s="13"/>
      <c r="D27" s="13"/>
      <c r="E27" s="13"/>
      <c r="F27" s="13"/>
      <c r="G27" s="13"/>
      <c r="H27" s="13"/>
      <c r="I27" s="13"/>
      <c r="J27" s="13"/>
      <c r="K27" s="13"/>
      <c r="L27" s="13"/>
      <c r="M27" s="13"/>
      <c r="N27" s="13"/>
      <c r="O27" s="13"/>
      <c r="P27" s="13"/>
      <c r="Q27" s="13"/>
      <c r="R27" s="13"/>
      <c r="S27" s="13"/>
      <c r="T27" s="13"/>
      <c r="U27" s="13"/>
      <c r="V27" s="13"/>
    </row>
    <row r="28" spans="1:22" x14ac:dyDescent="0.3">
      <c r="A28" s="13"/>
      <c r="B28" s="13"/>
      <c r="C28" s="13"/>
      <c r="D28" s="13"/>
      <c r="E28" s="13"/>
      <c r="F28" s="13"/>
      <c r="G28" s="13"/>
      <c r="H28" s="13"/>
      <c r="I28" s="13"/>
      <c r="J28" s="13"/>
      <c r="K28" s="13"/>
      <c r="L28" s="13"/>
      <c r="M28" s="13"/>
      <c r="N28" s="13"/>
      <c r="O28" s="13"/>
      <c r="P28" s="13"/>
      <c r="Q28" s="13"/>
      <c r="R28" s="13"/>
      <c r="S28" s="13"/>
      <c r="T28" s="13"/>
      <c r="U28" s="13"/>
      <c r="V28" s="13"/>
    </row>
    <row r="29" spans="1:22" x14ac:dyDescent="0.3">
      <c r="A29" s="13"/>
      <c r="B29" s="13"/>
      <c r="C29" s="13"/>
      <c r="D29" s="13"/>
      <c r="E29" s="13"/>
      <c r="F29" s="13"/>
      <c r="G29" s="13"/>
      <c r="H29" s="13"/>
      <c r="I29" s="13"/>
      <c r="J29" s="13"/>
      <c r="K29" s="13"/>
      <c r="L29" s="13"/>
      <c r="M29" s="13"/>
      <c r="N29" s="13"/>
      <c r="O29" s="13"/>
      <c r="P29" s="13"/>
      <c r="Q29" s="13"/>
      <c r="R29" s="13"/>
      <c r="S29" s="13"/>
      <c r="T29" s="13"/>
      <c r="U29" s="13"/>
      <c r="V29" s="13"/>
    </row>
    <row r="30" spans="1:22" x14ac:dyDescent="0.3">
      <c r="A30" s="13"/>
      <c r="B30" s="13"/>
      <c r="C30" s="13"/>
      <c r="D30" s="13"/>
      <c r="E30" s="13"/>
      <c r="F30" s="13"/>
      <c r="G30" s="13"/>
      <c r="H30" s="13"/>
      <c r="I30" s="13"/>
      <c r="J30" s="13"/>
      <c r="K30" s="13"/>
      <c r="L30" s="13"/>
      <c r="M30" s="13"/>
      <c r="N30" s="13"/>
      <c r="O30" s="13"/>
      <c r="P30" s="13"/>
      <c r="Q30" s="13"/>
      <c r="R30" s="13"/>
      <c r="S30" s="13"/>
      <c r="T30" s="13"/>
      <c r="U30" s="13"/>
      <c r="V30" s="13"/>
    </row>
  </sheetData>
  <mergeCells count="46">
    <mergeCell ref="D24:H24"/>
    <mergeCell ref="I24:M24"/>
    <mergeCell ref="D25:H25"/>
    <mergeCell ref="I25:M25"/>
    <mergeCell ref="D26:H26"/>
    <mergeCell ref="I26:M26"/>
    <mergeCell ref="D21:H21"/>
    <mergeCell ref="I21:M21"/>
    <mergeCell ref="D22:H22"/>
    <mergeCell ref="I22:M22"/>
    <mergeCell ref="D23:H23"/>
    <mergeCell ref="I23:M23"/>
    <mergeCell ref="D18:H18"/>
    <mergeCell ref="I18:M18"/>
    <mergeCell ref="D19:H19"/>
    <mergeCell ref="I19:M19"/>
    <mergeCell ref="D20:H20"/>
    <mergeCell ref="I20:M20"/>
    <mergeCell ref="D15:M15"/>
    <mergeCell ref="D16:H16"/>
    <mergeCell ref="I16:M16"/>
    <mergeCell ref="D17:H17"/>
    <mergeCell ref="I17:M17"/>
    <mergeCell ref="D1:M1"/>
    <mergeCell ref="D12:H12"/>
    <mergeCell ref="I7:M7"/>
    <mergeCell ref="I8:M8"/>
    <mergeCell ref="I9:M9"/>
    <mergeCell ref="I10:M10"/>
    <mergeCell ref="I11:M11"/>
    <mergeCell ref="I12:M12"/>
    <mergeCell ref="I6:M6"/>
    <mergeCell ref="D7:H7"/>
    <mergeCell ref="D8:H8"/>
    <mergeCell ref="D9:H9"/>
    <mergeCell ref="D10:H10"/>
    <mergeCell ref="D11:H11"/>
    <mergeCell ref="D2:H2"/>
    <mergeCell ref="D3:H3"/>
    <mergeCell ref="D4:H4"/>
    <mergeCell ref="D5:H5"/>
    <mergeCell ref="D6:H6"/>
    <mergeCell ref="I2:M2"/>
    <mergeCell ref="I3:M3"/>
    <mergeCell ref="I4:M4"/>
    <mergeCell ref="I5:M5"/>
  </mergeCell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7871-C80F-47A9-BF19-755713436C50}">
  <dimension ref="A1:I13"/>
  <sheetViews>
    <sheetView workbookViewId="0">
      <selection activeCell="F9" sqref="F9"/>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51.6"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78" t="s">
        <v>19</v>
      </c>
      <c r="B6" s="179"/>
      <c r="C6" s="179"/>
      <c r="D6" s="213"/>
      <c r="E6" s="179"/>
      <c r="F6" s="179"/>
      <c r="G6" s="179"/>
      <c r="H6" s="179"/>
      <c r="I6" s="180"/>
    </row>
    <row r="7" spans="1:9" ht="43.8" thickBot="1" x14ac:dyDescent="0.35">
      <c r="A7" s="201"/>
      <c r="B7" s="214"/>
      <c r="C7" s="71" t="s">
        <v>265</v>
      </c>
      <c r="D7" s="96" t="s">
        <v>257</v>
      </c>
      <c r="E7" s="95" t="s">
        <v>37</v>
      </c>
      <c r="F7" s="2"/>
      <c r="G7" s="37">
        <f t="shared" ref="G7:G13" si="0">IF(E7="Conforme",100,IF(E7="ODP",66,IF(E7="NC mineure",33,IF(E7="NC majeure",0,""))))</f>
        <v>0</v>
      </c>
      <c r="H7" s="66">
        <f>IFERROR(IF(COUNTA(G7)=0,"",AVERAGE(G7)),"")</f>
        <v>0</v>
      </c>
      <c r="I7" s="189">
        <f>IFERROR(IF(COUNTA(H7:H13)=0,"",AVERAGE(H7:H13)),"")</f>
        <v>0</v>
      </c>
    </row>
    <row r="8" spans="1:9" ht="29.4" thickBot="1" x14ac:dyDescent="0.35">
      <c r="A8" s="181"/>
      <c r="B8" s="193"/>
      <c r="C8" s="198" t="s">
        <v>266</v>
      </c>
      <c r="D8" s="97" t="s">
        <v>258</v>
      </c>
      <c r="E8" s="95" t="s">
        <v>37</v>
      </c>
      <c r="F8" s="6"/>
      <c r="G8" s="38">
        <f t="shared" si="0"/>
        <v>0</v>
      </c>
      <c r="H8" s="199">
        <f>IFERROR(IF(COUNTA(G8:G12)=0,"",AVERAGE(G8:G12)),"")</f>
        <v>0</v>
      </c>
      <c r="I8" s="189"/>
    </row>
    <row r="9" spans="1:9" ht="29.4" thickBot="1" x14ac:dyDescent="0.35">
      <c r="A9" s="181"/>
      <c r="B9" s="193"/>
      <c r="C9" s="195"/>
      <c r="D9" s="97" t="s">
        <v>259</v>
      </c>
      <c r="E9" s="95" t="s">
        <v>37</v>
      </c>
      <c r="F9" s="6"/>
      <c r="G9" s="38">
        <f t="shared" si="0"/>
        <v>0</v>
      </c>
      <c r="H9" s="197"/>
      <c r="I9" s="189"/>
    </row>
    <row r="10" spans="1:9" ht="15" thickBot="1" x14ac:dyDescent="0.35">
      <c r="A10" s="181"/>
      <c r="B10" s="193"/>
      <c r="C10" s="195"/>
      <c r="D10" s="97" t="s">
        <v>260</v>
      </c>
      <c r="E10" s="95" t="s">
        <v>37</v>
      </c>
      <c r="F10" s="6"/>
      <c r="G10" s="38">
        <f t="shared" si="0"/>
        <v>0</v>
      </c>
      <c r="H10" s="197"/>
      <c r="I10" s="189"/>
    </row>
    <row r="11" spans="1:9" ht="29.4" thickBot="1" x14ac:dyDescent="0.35">
      <c r="A11" s="181"/>
      <c r="B11" s="193"/>
      <c r="C11" s="195"/>
      <c r="D11" s="97" t="s">
        <v>261</v>
      </c>
      <c r="E11" s="95" t="s">
        <v>37</v>
      </c>
      <c r="F11" s="6"/>
      <c r="G11" s="38">
        <f t="shared" si="0"/>
        <v>0</v>
      </c>
      <c r="H11" s="197"/>
      <c r="I11" s="189"/>
    </row>
    <row r="12" spans="1:9" ht="29.4" thickBot="1" x14ac:dyDescent="0.35">
      <c r="A12" s="181"/>
      <c r="B12" s="193"/>
      <c r="C12" s="196"/>
      <c r="D12" s="97" t="s">
        <v>262</v>
      </c>
      <c r="E12" s="95" t="s">
        <v>37</v>
      </c>
      <c r="F12" s="6"/>
      <c r="G12" s="38">
        <f t="shared" si="0"/>
        <v>0</v>
      </c>
      <c r="H12" s="200"/>
      <c r="I12" s="189"/>
    </row>
    <row r="13" spans="1:9" ht="29.4" thickBot="1" x14ac:dyDescent="0.35">
      <c r="A13" s="183"/>
      <c r="B13" s="194"/>
      <c r="C13" s="72" t="s">
        <v>267</v>
      </c>
      <c r="D13" s="98" t="s">
        <v>263</v>
      </c>
      <c r="E13" s="95" t="s">
        <v>37</v>
      </c>
      <c r="F13" s="4"/>
      <c r="G13" s="57">
        <f t="shared" si="0"/>
        <v>0</v>
      </c>
      <c r="H13" s="66">
        <f>IFERROR(IF(COUNTA(G13)=0,"",AVERAGE(G13)),"")</f>
        <v>0</v>
      </c>
      <c r="I13" s="190"/>
    </row>
  </sheetData>
  <mergeCells count="12">
    <mergeCell ref="C1:F1"/>
    <mergeCell ref="C2:F2"/>
    <mergeCell ref="C3:C5"/>
    <mergeCell ref="D3:D5"/>
    <mergeCell ref="E3:F3"/>
    <mergeCell ref="E4:E5"/>
    <mergeCell ref="F4:F5"/>
    <mergeCell ref="A6:I6"/>
    <mergeCell ref="A7:B13"/>
    <mergeCell ref="I7:I13"/>
    <mergeCell ref="C8:C12"/>
    <mergeCell ref="H8:H12"/>
  </mergeCells>
  <conditionalFormatting sqref="E7:E13">
    <cfRule type="cellIs" dxfId="65" priority="5"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57690477-57CF-495B-89A6-7546658C11DA}">
            <xm:f>NOT(ISERROR(SEARCH(Critères!$A$6,E7)))</xm:f>
            <xm:f>Critères!$A$6</xm:f>
            <x14:dxf>
              <font>
                <color theme="0"/>
              </font>
              <fill>
                <patternFill>
                  <bgColor rgb="FFFF0000"/>
                </patternFill>
              </fill>
            </x14:dxf>
          </x14:cfRule>
          <x14:cfRule type="containsText" priority="2" operator="containsText" id="{9F7BC954-A9E1-435A-B457-E699E6AEF928}">
            <xm:f>NOT(ISERROR(SEARCH(Critères!$A$4,E7)))</xm:f>
            <xm:f>Critères!$A$4</xm:f>
            <x14:dxf>
              <fill>
                <patternFill>
                  <bgColor theme="7"/>
                </patternFill>
              </fill>
            </x14:dxf>
          </x14:cfRule>
          <x14:cfRule type="containsText" priority="3" operator="containsText" id="{3C3D2120-ECFB-4223-8637-C67BD3F29E64}">
            <xm:f>NOT(ISERROR(SEARCH(Critères!$A$5,E7)))</xm:f>
            <xm:f>Critères!$A$5</xm:f>
            <x14:dxf>
              <font>
                <color theme="0"/>
              </font>
              <fill>
                <patternFill>
                  <bgColor theme="5"/>
                </patternFill>
              </fill>
            </x14:dxf>
          </x14:cfRule>
          <x14:cfRule type="containsText" priority="4" operator="containsText" id="{50224D56-CDDE-4720-A546-EECDFE63A8D8}">
            <xm:f>NOT(ISERROR(SEARCH(Critères!$A$3,E7)))</xm:f>
            <xm:f>Critères!$A$3</xm:f>
            <x14:dxf>
              <font>
                <color theme="0"/>
              </font>
              <fill>
                <patternFill>
                  <bgColor rgb="FF00B050"/>
                </patternFill>
              </fill>
            </x14:dxf>
          </x14:cfRule>
          <xm:sqref>E7:E13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F9BC7635-DEF0-4175-8009-D2292541A6D0}">
          <x14:formula1>
            <xm:f>Critères!$A$3:$A$6</xm:f>
          </x14:formula1>
          <xm:sqref>E7:E13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0F772-9F19-45B7-8FD0-179F7F822D86}">
  <dimension ref="A1:R37"/>
  <sheetViews>
    <sheetView tabSelected="1" workbookViewId="0">
      <selection activeCell="F21" sqref="F21"/>
    </sheetView>
  </sheetViews>
  <sheetFormatPr baseColWidth="10" defaultRowHeight="14.4" x14ac:dyDescent="0.3"/>
  <cols>
    <col min="4" max="5" width="50" customWidth="1"/>
  </cols>
  <sheetData>
    <row r="1" spans="1:18" x14ac:dyDescent="0.3">
      <c r="A1" s="13"/>
      <c r="B1" s="13"/>
      <c r="C1" s="13"/>
      <c r="D1" s="13"/>
      <c r="E1" s="13"/>
      <c r="F1" s="13"/>
      <c r="G1" s="13"/>
      <c r="H1" s="13"/>
      <c r="I1" s="13"/>
      <c r="J1" s="13"/>
      <c r="K1" s="13"/>
      <c r="L1" s="13"/>
      <c r="M1" s="13"/>
      <c r="N1" s="13"/>
      <c r="O1" s="13"/>
      <c r="P1" s="13"/>
      <c r="Q1" s="13"/>
      <c r="R1" s="13"/>
    </row>
    <row r="2" spans="1:18" ht="15" thickBot="1" x14ac:dyDescent="0.35">
      <c r="A2" s="13"/>
      <c r="B2" s="13"/>
      <c r="C2" s="13"/>
      <c r="D2" s="13"/>
      <c r="E2" s="13"/>
      <c r="F2" s="13"/>
      <c r="G2" s="13"/>
      <c r="H2" s="13"/>
      <c r="I2" s="13"/>
      <c r="J2" s="13"/>
      <c r="K2" s="13"/>
      <c r="L2" s="13"/>
      <c r="M2" s="13"/>
      <c r="N2" s="13"/>
      <c r="O2" s="13"/>
      <c r="P2" s="13"/>
      <c r="Q2" s="13"/>
      <c r="R2" s="13"/>
    </row>
    <row r="3" spans="1:18" ht="25.2" customHeight="1" thickBot="1" x14ac:dyDescent="0.5">
      <c r="A3" s="13"/>
      <c r="B3" s="13"/>
      <c r="C3" s="13"/>
      <c r="D3" s="218" t="s">
        <v>271</v>
      </c>
      <c r="E3" s="219"/>
      <c r="F3" s="111"/>
      <c r="G3" s="111"/>
      <c r="H3" s="111"/>
      <c r="I3" s="111"/>
      <c r="J3" s="111"/>
      <c r="K3" s="111"/>
      <c r="L3" s="111"/>
      <c r="M3" s="111"/>
      <c r="N3" s="13"/>
      <c r="O3" s="13"/>
      <c r="P3" s="13"/>
      <c r="Q3" s="13"/>
      <c r="R3" s="13"/>
    </row>
    <row r="4" spans="1:18" ht="19.8" customHeight="1" thickBot="1" x14ac:dyDescent="0.35">
      <c r="A4" s="13"/>
      <c r="B4" s="13"/>
      <c r="C4" s="13"/>
      <c r="D4" s="103" t="s">
        <v>274</v>
      </c>
      <c r="E4" s="104" t="s">
        <v>275</v>
      </c>
      <c r="F4" s="108"/>
      <c r="G4" s="108"/>
      <c r="H4" s="108"/>
      <c r="I4" s="108"/>
      <c r="J4" s="108"/>
      <c r="K4" s="108"/>
      <c r="L4" s="108"/>
      <c r="M4" s="108"/>
      <c r="N4" s="220"/>
      <c r="O4" s="220"/>
      <c r="P4" s="13"/>
      <c r="Q4" s="13"/>
      <c r="R4" s="13"/>
    </row>
    <row r="5" spans="1:18" x14ac:dyDescent="0.3">
      <c r="A5" s="13"/>
      <c r="B5" s="13"/>
      <c r="C5" s="13"/>
      <c r="D5" s="102" t="s">
        <v>46</v>
      </c>
      <c r="E5" s="114">
        <f>IFERROR(IF(COUNTA('4. Contexte de l''organisation'!H7:H23)=0,"",AVERAGE('4. Contexte de l''organisation'!H7:H23)),"")</f>
        <v>44.46875</v>
      </c>
      <c r="F5" s="108"/>
      <c r="G5" s="108"/>
      <c r="H5" s="108"/>
      <c r="I5" s="108"/>
      <c r="J5" s="108"/>
      <c r="K5" s="108"/>
      <c r="L5" s="108"/>
      <c r="M5" s="108"/>
      <c r="N5" s="217"/>
      <c r="O5" s="217"/>
      <c r="P5" s="13"/>
      <c r="Q5" s="13"/>
      <c r="R5" s="13"/>
    </row>
    <row r="6" spans="1:18" x14ac:dyDescent="0.3">
      <c r="A6" s="13"/>
      <c r="B6" s="13"/>
      <c r="C6" s="13"/>
      <c r="D6" s="99" t="s">
        <v>15</v>
      </c>
      <c r="E6" s="115">
        <f>IFERROR(IF(COUNTA('5. Leadership'!H7:H26)=0,"",AVERAGE('5. Leadership'!H7:H26)),"")</f>
        <v>0</v>
      </c>
      <c r="F6" s="108"/>
      <c r="G6" s="108"/>
      <c r="H6" s="108"/>
      <c r="I6" s="108"/>
      <c r="J6" s="108"/>
      <c r="K6" s="108"/>
      <c r="L6" s="108"/>
      <c r="M6" s="108"/>
      <c r="N6" s="217"/>
      <c r="O6" s="217"/>
      <c r="P6" s="13"/>
      <c r="Q6" s="13"/>
      <c r="R6" s="13"/>
    </row>
    <row r="7" spans="1:18" x14ac:dyDescent="0.3">
      <c r="A7" s="13"/>
      <c r="B7" s="13"/>
      <c r="C7" s="13"/>
      <c r="D7" s="99" t="s">
        <v>16</v>
      </c>
      <c r="E7" s="115">
        <f>IFERROR(IF(COUNTA('6. Planification'!H7:H50)=0,"",AVERAGE('6. Planification'!H7:H50)),"")</f>
        <v>0</v>
      </c>
      <c r="F7" s="108"/>
      <c r="G7" s="108"/>
      <c r="H7" s="108"/>
      <c r="I7" s="109"/>
      <c r="J7" s="109"/>
      <c r="K7" s="109"/>
      <c r="L7" s="109"/>
      <c r="M7" s="109"/>
      <c r="N7" s="217"/>
      <c r="O7" s="217"/>
      <c r="P7" s="13"/>
      <c r="Q7" s="13"/>
      <c r="R7" s="13"/>
    </row>
    <row r="8" spans="1:18" x14ac:dyDescent="0.3">
      <c r="A8" s="13"/>
      <c r="B8" s="13"/>
      <c r="C8" s="13"/>
      <c r="D8" s="100" t="s">
        <v>272</v>
      </c>
      <c r="E8" s="116">
        <f>IFERROR(IF(COUNTA('7. Support'!H7:H41)=0,"",AVERAGE('7. Support'!H7:H41)),"")</f>
        <v>0</v>
      </c>
      <c r="F8" s="113"/>
      <c r="G8" s="113"/>
      <c r="H8" s="113"/>
      <c r="I8" s="109"/>
      <c r="J8" s="109"/>
      <c r="K8" s="109"/>
      <c r="L8" s="109"/>
      <c r="M8" s="109"/>
      <c r="N8" s="217"/>
      <c r="O8" s="217"/>
      <c r="P8" s="13"/>
      <c r="Q8" s="13"/>
      <c r="R8" s="13"/>
    </row>
    <row r="9" spans="1:18" ht="14.4" customHeight="1" x14ac:dyDescent="0.3">
      <c r="A9" s="13"/>
      <c r="B9" s="13"/>
      <c r="C9" s="13"/>
      <c r="D9" s="101" t="s">
        <v>18</v>
      </c>
      <c r="E9" s="105">
        <f>IFERROR(IF(COUNTA('8. Opération'!H7:H24)=0,"",AVERAGE('8. Opération'!H7:H24)),"")</f>
        <v>0</v>
      </c>
      <c r="F9" s="109"/>
      <c r="G9" s="109"/>
      <c r="H9" s="109"/>
      <c r="I9" s="109"/>
      <c r="J9" s="109"/>
      <c r="K9" s="109"/>
      <c r="L9" s="109"/>
      <c r="M9" s="109"/>
      <c r="N9" s="217"/>
      <c r="O9" s="217"/>
      <c r="P9" s="13"/>
      <c r="Q9" s="13"/>
      <c r="R9" s="13"/>
    </row>
    <row r="10" spans="1:18" ht="14.4" customHeight="1" x14ac:dyDescent="0.3">
      <c r="A10" s="13"/>
      <c r="B10" s="13"/>
      <c r="C10" s="13"/>
      <c r="D10" s="101" t="s">
        <v>57</v>
      </c>
      <c r="E10" s="105">
        <f>IFERROR(IF(COUNTA('9. Évaluation des performances'!H7:H47)=0,"",AVERAGE('9. Évaluation des performances'!H7:H47)),"")</f>
        <v>0</v>
      </c>
      <c r="F10" s="109"/>
      <c r="G10" s="109"/>
      <c r="H10" s="109"/>
      <c r="I10" s="109"/>
      <c r="J10" s="109"/>
      <c r="K10" s="109"/>
      <c r="L10" s="109"/>
      <c r="M10" s="109"/>
      <c r="N10" s="217"/>
      <c r="O10" s="217"/>
      <c r="P10" s="13"/>
      <c r="Q10" s="13"/>
      <c r="R10" s="13"/>
    </row>
    <row r="11" spans="1:18" ht="14.4" customHeight="1" x14ac:dyDescent="0.3">
      <c r="A11" s="13"/>
      <c r="B11" s="13"/>
      <c r="C11" s="13"/>
      <c r="D11" s="101" t="s">
        <v>19</v>
      </c>
      <c r="E11" s="105">
        <f>IFERROR(IF(COUNTA('10. Amélioration'!H7:H13)=0,"",AVERAGE('10. Amélioration'!H7:H13)),"")</f>
        <v>0</v>
      </c>
      <c r="F11" s="109"/>
      <c r="G11" s="109"/>
      <c r="H11" s="109"/>
      <c r="I11" s="109"/>
      <c r="J11" s="109"/>
      <c r="K11" s="109"/>
      <c r="L11" s="109"/>
      <c r="M11" s="109"/>
      <c r="N11" s="217"/>
      <c r="O11" s="217"/>
      <c r="P11" s="13"/>
      <c r="Q11" s="13"/>
      <c r="R11" s="13"/>
    </row>
    <row r="12" spans="1:18" ht="14.4" customHeight="1" x14ac:dyDescent="0.3">
      <c r="A12" s="13"/>
      <c r="B12" s="13"/>
      <c r="C12" s="13"/>
      <c r="D12" s="100"/>
      <c r="E12" s="116"/>
      <c r="F12" s="113"/>
      <c r="G12" s="113"/>
      <c r="H12" s="113"/>
      <c r="I12" s="110"/>
      <c r="J12" s="110"/>
      <c r="K12" s="110"/>
      <c r="L12" s="110"/>
      <c r="M12" s="110"/>
      <c r="N12" s="13"/>
      <c r="O12" s="13"/>
      <c r="P12" s="13"/>
      <c r="Q12" s="13"/>
      <c r="R12" s="13"/>
    </row>
    <row r="13" spans="1:18" ht="18" customHeight="1" thickBot="1" x14ac:dyDescent="0.35">
      <c r="A13" s="13"/>
      <c r="B13" s="13"/>
      <c r="C13" s="13"/>
      <c r="D13" s="106" t="s">
        <v>273</v>
      </c>
      <c r="E13" s="107">
        <f>IFERROR(IF(COUNTA('4. Contexte de l''organisation'!I7:I23,'5. Leadership'!I7:I26,'6. Planification'!I7:I50,'7. Support'!I7:I41,'8. Opération'!I7:I24,'9. Évaluation des performances'!I7:I47,'10. Amélioration'!I7:I13)=0,"",AVERAGE('4. Contexte de l''organisation'!I7:I23,'5. Leadership'!I7:I26,'6. Planification'!I7:I50,'7. Support'!I7:I41,'8. Opération'!I7:I24,'9. Évaluation des performances'!I7:I47,'10. Amélioration'!I7:I13)),"")</f>
        <v>6.3526785714285712</v>
      </c>
      <c r="F13" s="108"/>
      <c r="G13" s="108"/>
      <c r="H13" s="108"/>
      <c r="I13" s="112"/>
      <c r="J13" s="112"/>
      <c r="K13" s="112"/>
      <c r="L13" s="112"/>
      <c r="M13" s="112"/>
      <c r="N13" s="13"/>
      <c r="O13" s="13"/>
      <c r="P13" s="13"/>
      <c r="Q13" s="13"/>
      <c r="R13" s="13"/>
    </row>
    <row r="14" spans="1:18" ht="15" customHeight="1" x14ac:dyDescent="0.3">
      <c r="A14" s="13"/>
      <c r="B14" s="13"/>
      <c r="C14" s="13"/>
      <c r="D14" s="215"/>
      <c r="E14" s="215"/>
      <c r="F14" s="216"/>
      <c r="G14" s="216"/>
      <c r="H14" s="216"/>
      <c r="I14" s="217"/>
      <c r="J14" s="217"/>
      <c r="K14" s="217"/>
      <c r="L14" s="217"/>
      <c r="M14" s="217"/>
      <c r="N14" s="13"/>
      <c r="O14" s="13"/>
      <c r="P14" s="13"/>
      <c r="Q14" s="13"/>
      <c r="R14" s="13"/>
    </row>
    <row r="15" spans="1:18" ht="14.4" customHeight="1" x14ac:dyDescent="0.3">
      <c r="A15" s="13"/>
      <c r="B15" s="13"/>
      <c r="C15" s="13"/>
      <c r="D15" s="13"/>
      <c r="E15" s="13"/>
      <c r="F15" s="13"/>
      <c r="G15" s="13"/>
      <c r="H15" s="13"/>
      <c r="I15" s="13"/>
      <c r="J15" s="13"/>
      <c r="K15" s="13"/>
      <c r="L15" s="13"/>
      <c r="M15" s="13"/>
      <c r="N15" s="13"/>
      <c r="O15" s="13"/>
      <c r="P15" s="13"/>
      <c r="Q15" s="13"/>
      <c r="R15" s="13"/>
    </row>
    <row r="16" spans="1:18" ht="14.4" customHeight="1" x14ac:dyDescent="0.3">
      <c r="A16" s="13"/>
      <c r="B16" s="13"/>
      <c r="C16" s="13"/>
      <c r="D16" s="13"/>
      <c r="E16" s="13"/>
      <c r="F16" s="13"/>
      <c r="G16" s="13"/>
      <c r="H16" s="13"/>
      <c r="I16" s="13"/>
      <c r="J16" s="13"/>
      <c r="K16" s="13"/>
      <c r="L16" s="13"/>
      <c r="M16" s="13"/>
      <c r="N16" s="13"/>
      <c r="O16" s="13"/>
      <c r="P16" s="13"/>
      <c r="Q16" s="13"/>
      <c r="R16" s="13"/>
    </row>
    <row r="17" spans="1:18" ht="14.4" customHeight="1" x14ac:dyDescent="0.3">
      <c r="A17" s="13"/>
      <c r="B17" s="13"/>
      <c r="C17" s="13"/>
      <c r="D17" s="13"/>
      <c r="E17" s="13"/>
      <c r="F17" s="13"/>
      <c r="G17" s="13"/>
      <c r="H17" s="13"/>
      <c r="I17" s="13"/>
      <c r="J17" s="13"/>
      <c r="K17" s="13"/>
      <c r="L17" s="13"/>
      <c r="M17" s="13"/>
      <c r="N17" s="13"/>
      <c r="O17" s="13"/>
      <c r="P17" s="13"/>
      <c r="Q17" s="13"/>
      <c r="R17" s="13"/>
    </row>
    <row r="18" spans="1:18" ht="14.4" customHeight="1" x14ac:dyDescent="0.3">
      <c r="A18" s="13"/>
      <c r="B18" s="13"/>
      <c r="C18" s="13"/>
      <c r="D18" s="13"/>
      <c r="E18" s="13"/>
      <c r="F18" s="13"/>
      <c r="G18" s="13"/>
      <c r="H18" s="13"/>
      <c r="I18" s="13"/>
      <c r="J18" s="13"/>
      <c r="K18" s="13"/>
      <c r="L18" s="13"/>
      <c r="M18" s="13"/>
      <c r="N18" s="13"/>
      <c r="O18" s="13"/>
      <c r="P18" s="13"/>
      <c r="Q18" s="13"/>
      <c r="R18" s="13"/>
    </row>
    <row r="19" spans="1:18" ht="14.4" customHeight="1" x14ac:dyDescent="0.3">
      <c r="A19" s="13"/>
      <c r="B19" s="13"/>
      <c r="C19" s="13"/>
      <c r="D19" s="13"/>
      <c r="E19" s="13"/>
      <c r="F19" s="13"/>
      <c r="G19" s="13"/>
      <c r="H19" s="13"/>
      <c r="I19" s="13"/>
      <c r="J19" s="13"/>
      <c r="K19" s="13"/>
      <c r="L19" s="13"/>
      <c r="M19" s="13"/>
      <c r="N19" s="13"/>
      <c r="O19" s="13"/>
      <c r="P19" s="13"/>
      <c r="Q19" s="13"/>
      <c r="R19" s="13"/>
    </row>
    <row r="20" spans="1:18" ht="14.4" customHeight="1" x14ac:dyDescent="0.3">
      <c r="A20" s="13"/>
      <c r="B20" s="13"/>
      <c r="C20" s="13"/>
      <c r="D20" s="13"/>
      <c r="E20" s="13"/>
      <c r="F20" s="13"/>
      <c r="G20" s="13"/>
      <c r="H20" s="13"/>
      <c r="I20" s="13"/>
      <c r="J20" s="13"/>
      <c r="K20" s="13"/>
      <c r="L20" s="13"/>
      <c r="M20" s="13"/>
      <c r="N20" s="13"/>
      <c r="O20" s="13"/>
      <c r="P20" s="13"/>
      <c r="Q20" s="13"/>
      <c r="R20" s="13"/>
    </row>
    <row r="21" spans="1:18" ht="14.4" customHeight="1" x14ac:dyDescent="0.3">
      <c r="A21" s="13"/>
      <c r="B21" s="13"/>
      <c r="C21" s="13"/>
      <c r="D21" s="13"/>
      <c r="E21" s="13"/>
      <c r="F21" s="13"/>
      <c r="G21" s="13"/>
      <c r="H21" s="13"/>
      <c r="I21" s="13"/>
      <c r="J21" s="13"/>
      <c r="K21" s="13"/>
      <c r="L21" s="13"/>
      <c r="M21" s="13"/>
      <c r="N21" s="13"/>
      <c r="O21" s="13"/>
      <c r="P21" s="13"/>
      <c r="Q21" s="13"/>
      <c r="R21" s="13"/>
    </row>
    <row r="22" spans="1:18" ht="14.4" customHeight="1" x14ac:dyDescent="0.3">
      <c r="A22" s="13"/>
      <c r="B22" s="13"/>
      <c r="C22" s="13"/>
      <c r="D22" s="13"/>
      <c r="E22" s="13"/>
      <c r="F22" s="13"/>
      <c r="G22" s="13"/>
      <c r="H22" s="13"/>
      <c r="I22" s="13"/>
      <c r="J22" s="13"/>
      <c r="K22" s="13"/>
      <c r="L22" s="13"/>
      <c r="M22" s="13"/>
      <c r="N22" s="13"/>
      <c r="O22" s="13"/>
      <c r="P22" s="13"/>
      <c r="Q22" s="13"/>
      <c r="R22" s="13"/>
    </row>
    <row r="23" spans="1:18" ht="14.4" customHeight="1" x14ac:dyDescent="0.3">
      <c r="A23" s="13"/>
      <c r="B23" s="13"/>
      <c r="C23" s="13"/>
      <c r="D23" s="13"/>
      <c r="E23" s="13"/>
      <c r="F23" s="13"/>
      <c r="G23" s="13"/>
      <c r="H23" s="13"/>
      <c r="I23" s="13"/>
      <c r="J23" s="13"/>
      <c r="K23" s="13"/>
      <c r="L23" s="13"/>
      <c r="M23" s="13"/>
      <c r="N23" s="13"/>
      <c r="O23" s="13"/>
      <c r="P23" s="13"/>
      <c r="Q23" s="13"/>
      <c r="R23" s="13"/>
    </row>
    <row r="24" spans="1:18" ht="14.4" customHeight="1" x14ac:dyDescent="0.3">
      <c r="A24" s="13"/>
      <c r="B24" s="13"/>
      <c r="C24" s="13"/>
      <c r="D24" s="13"/>
      <c r="E24" s="13"/>
      <c r="F24" s="13"/>
      <c r="G24" s="13"/>
      <c r="H24" s="13"/>
      <c r="I24" s="13"/>
      <c r="J24" s="13"/>
      <c r="K24" s="13"/>
      <c r="L24" s="13"/>
      <c r="M24" s="13"/>
      <c r="N24" s="13"/>
      <c r="O24" s="13"/>
      <c r="P24" s="13"/>
      <c r="Q24" s="13"/>
      <c r="R24" s="13"/>
    </row>
    <row r="25" spans="1:18" ht="14.4" customHeight="1" x14ac:dyDescent="0.3">
      <c r="A25" s="13"/>
      <c r="B25" s="13"/>
      <c r="C25" s="13"/>
      <c r="D25" s="13"/>
      <c r="E25" s="13"/>
      <c r="F25" s="13"/>
      <c r="G25" s="13"/>
      <c r="H25" s="13"/>
      <c r="I25" s="13"/>
      <c r="J25" s="13"/>
      <c r="K25" s="13"/>
      <c r="L25" s="13"/>
      <c r="M25" s="13"/>
      <c r="N25" s="13"/>
      <c r="O25" s="13"/>
      <c r="P25" s="13"/>
      <c r="Q25" s="13"/>
      <c r="R25" s="13"/>
    </row>
    <row r="26" spans="1:18" ht="14.4" customHeight="1" x14ac:dyDescent="0.3">
      <c r="A26" s="13"/>
      <c r="B26" s="13"/>
      <c r="C26" s="13"/>
      <c r="D26" s="13"/>
      <c r="E26" s="13"/>
      <c r="F26" s="13"/>
      <c r="G26" s="13"/>
      <c r="H26" s="13"/>
      <c r="I26" s="13"/>
      <c r="J26" s="13"/>
      <c r="K26" s="13"/>
      <c r="L26" s="13"/>
      <c r="M26" s="13"/>
      <c r="N26" s="13"/>
      <c r="O26" s="13"/>
      <c r="P26" s="13"/>
      <c r="Q26" s="13"/>
      <c r="R26" s="13"/>
    </row>
    <row r="27" spans="1:18" ht="14.4" customHeight="1" x14ac:dyDescent="0.3">
      <c r="A27" s="13"/>
      <c r="B27" s="13"/>
      <c r="C27" s="13"/>
      <c r="D27" s="13"/>
      <c r="E27" s="13"/>
      <c r="F27" s="13"/>
      <c r="G27" s="13"/>
      <c r="H27" s="13"/>
      <c r="I27" s="13"/>
      <c r="J27" s="13"/>
      <c r="K27" s="13"/>
      <c r="L27" s="13"/>
      <c r="M27" s="13"/>
      <c r="N27" s="13"/>
      <c r="O27" s="13"/>
      <c r="P27" s="13"/>
      <c r="Q27" s="13"/>
      <c r="R27" s="13"/>
    </row>
    <row r="28" spans="1:18" ht="14.4" customHeight="1" x14ac:dyDescent="0.3">
      <c r="A28" s="13"/>
      <c r="B28" s="13"/>
      <c r="C28" s="13"/>
      <c r="D28" s="13"/>
      <c r="E28" s="13"/>
      <c r="F28" s="13"/>
      <c r="G28" s="13"/>
      <c r="H28" s="13"/>
      <c r="I28" s="13"/>
      <c r="J28" s="13"/>
      <c r="K28" s="13"/>
      <c r="L28" s="13"/>
      <c r="M28" s="13"/>
      <c r="N28" s="13"/>
      <c r="O28" s="13"/>
      <c r="P28" s="13"/>
      <c r="Q28" s="13"/>
      <c r="R28" s="13"/>
    </row>
    <row r="29" spans="1:18" ht="14.4" customHeight="1" x14ac:dyDescent="0.3">
      <c r="A29" s="13"/>
      <c r="B29" s="13"/>
      <c r="C29" s="13"/>
      <c r="D29" s="13"/>
      <c r="E29" s="13"/>
      <c r="F29" s="13"/>
      <c r="G29" s="13"/>
      <c r="H29" s="13"/>
      <c r="I29" s="13"/>
      <c r="J29" s="13"/>
      <c r="K29" s="13"/>
      <c r="L29" s="13"/>
      <c r="M29" s="13"/>
      <c r="N29" s="13"/>
      <c r="O29" s="13"/>
      <c r="P29" s="13"/>
      <c r="Q29" s="13"/>
      <c r="R29" s="13"/>
    </row>
    <row r="30" spans="1:18" ht="14.4" customHeight="1" x14ac:dyDescent="0.3">
      <c r="A30" s="13"/>
      <c r="B30" s="13"/>
      <c r="C30" s="13"/>
      <c r="D30" s="13"/>
      <c r="E30" s="13"/>
      <c r="F30" s="13"/>
      <c r="G30" s="13"/>
      <c r="H30" s="13"/>
      <c r="I30" s="13"/>
      <c r="J30" s="13"/>
      <c r="K30" s="13"/>
      <c r="L30" s="13"/>
      <c r="M30" s="13"/>
      <c r="N30" s="13"/>
      <c r="O30" s="13"/>
      <c r="P30" s="13"/>
      <c r="Q30" s="13"/>
      <c r="R30" s="13"/>
    </row>
    <row r="31" spans="1:18" ht="14.4" customHeight="1" x14ac:dyDescent="0.3">
      <c r="A31" s="13"/>
      <c r="B31" s="13"/>
      <c r="C31" s="13"/>
      <c r="D31" s="13"/>
      <c r="E31" s="13"/>
      <c r="F31" s="13"/>
      <c r="G31" s="13"/>
      <c r="H31" s="13"/>
      <c r="I31" s="13"/>
      <c r="J31" s="13"/>
      <c r="K31" s="13"/>
      <c r="L31" s="13"/>
      <c r="M31" s="13"/>
      <c r="N31" s="13"/>
      <c r="O31" s="13"/>
      <c r="P31" s="13"/>
      <c r="Q31" s="13"/>
      <c r="R31" s="13"/>
    </row>
    <row r="32" spans="1:18" ht="14.4" customHeight="1" x14ac:dyDescent="0.3">
      <c r="A32" s="13"/>
      <c r="B32" s="13"/>
      <c r="C32" s="13"/>
      <c r="D32" s="13"/>
      <c r="E32" s="13"/>
      <c r="F32" s="13"/>
      <c r="G32" s="13"/>
      <c r="H32" s="13"/>
      <c r="I32" s="13"/>
      <c r="J32" s="13"/>
      <c r="K32" s="13"/>
      <c r="L32" s="13"/>
      <c r="M32" s="13"/>
      <c r="N32" s="13"/>
      <c r="O32" s="13"/>
      <c r="P32" s="13"/>
      <c r="Q32" s="13"/>
      <c r="R32" s="13"/>
    </row>
    <row r="33" spans="1:18" ht="14.4" customHeight="1" x14ac:dyDescent="0.3">
      <c r="A33" s="13"/>
      <c r="B33" s="13"/>
      <c r="C33" s="13"/>
      <c r="D33" s="13"/>
      <c r="E33" s="13"/>
      <c r="F33" s="13"/>
      <c r="G33" s="13"/>
      <c r="H33" s="13"/>
      <c r="I33" s="13"/>
      <c r="J33" s="13"/>
      <c r="K33" s="13"/>
      <c r="L33" s="13"/>
      <c r="M33" s="13"/>
      <c r="N33" s="13"/>
      <c r="O33" s="13"/>
      <c r="P33" s="13"/>
      <c r="Q33" s="13"/>
      <c r="R33" s="13"/>
    </row>
    <row r="34" spans="1:18" ht="14.4" customHeight="1" x14ac:dyDescent="0.3">
      <c r="A34" s="13"/>
      <c r="B34" s="13"/>
      <c r="C34" s="13"/>
      <c r="D34" s="13"/>
      <c r="E34" s="13"/>
      <c r="F34" s="13"/>
      <c r="G34" s="13"/>
      <c r="H34" s="13"/>
      <c r="I34" s="13"/>
      <c r="J34" s="13"/>
      <c r="K34" s="13"/>
      <c r="L34" s="13"/>
      <c r="M34" s="13"/>
      <c r="N34" s="13"/>
      <c r="O34" s="13"/>
      <c r="P34" s="13"/>
      <c r="Q34" s="13"/>
      <c r="R34" s="13"/>
    </row>
    <row r="35" spans="1:18" ht="14.4" customHeight="1" x14ac:dyDescent="0.3">
      <c r="A35" s="13"/>
      <c r="B35" s="13"/>
      <c r="C35" s="13"/>
      <c r="D35" s="13"/>
      <c r="E35" s="13"/>
      <c r="F35" s="13"/>
      <c r="G35" s="13"/>
      <c r="H35" s="13"/>
      <c r="I35" s="13"/>
      <c r="J35" s="13"/>
      <c r="K35" s="13"/>
      <c r="L35" s="13"/>
      <c r="M35" s="13"/>
      <c r="N35" s="13"/>
      <c r="O35" s="13"/>
      <c r="P35" s="13"/>
      <c r="Q35" s="13"/>
      <c r="R35" s="13"/>
    </row>
    <row r="36" spans="1:18" ht="14.4" customHeight="1" x14ac:dyDescent="0.3">
      <c r="A36" s="13"/>
      <c r="B36" s="13"/>
      <c r="C36" s="13"/>
      <c r="D36" s="13"/>
      <c r="E36" s="13"/>
      <c r="F36" s="13"/>
      <c r="G36" s="13"/>
      <c r="H36" s="13"/>
      <c r="I36" s="13"/>
      <c r="J36" s="13"/>
      <c r="K36" s="13"/>
      <c r="L36" s="13"/>
      <c r="M36" s="13"/>
      <c r="N36" s="13"/>
      <c r="O36" s="13"/>
      <c r="P36" s="13"/>
      <c r="Q36" s="13"/>
      <c r="R36" s="13"/>
    </row>
    <row r="37" spans="1:18" ht="14.4" customHeight="1" x14ac:dyDescent="0.3">
      <c r="A37" s="13"/>
      <c r="B37" s="13"/>
      <c r="C37" s="13"/>
      <c r="D37" s="13"/>
      <c r="E37" s="13"/>
      <c r="F37" s="13"/>
      <c r="G37" s="13"/>
      <c r="H37" s="13"/>
      <c r="I37" s="13"/>
      <c r="J37" s="13"/>
      <c r="K37" s="13"/>
      <c r="L37" s="13"/>
      <c r="M37" s="13"/>
      <c r="N37" s="13"/>
      <c r="O37" s="13"/>
      <c r="P37" s="13"/>
      <c r="Q37" s="13"/>
      <c r="R37" s="13"/>
    </row>
  </sheetData>
  <mergeCells count="11">
    <mergeCell ref="D14:H14"/>
    <mergeCell ref="I14:M14"/>
    <mergeCell ref="N6:O6"/>
    <mergeCell ref="N5:O5"/>
    <mergeCell ref="D3:E3"/>
    <mergeCell ref="N9:O9"/>
    <mergeCell ref="N11:O11"/>
    <mergeCell ref="N10:O10"/>
    <mergeCell ref="N8:O8"/>
    <mergeCell ref="N7:O7"/>
    <mergeCell ref="N4:O4"/>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57EB7-B476-4C7A-BC8D-E2647A8E3B0D}">
  <dimension ref="A1:V30"/>
  <sheetViews>
    <sheetView workbookViewId="0">
      <selection activeCell="J8" sqref="J8"/>
    </sheetView>
  </sheetViews>
  <sheetFormatPr baseColWidth="10" defaultColWidth="11.109375" defaultRowHeight="22.2" customHeight="1" x14ac:dyDescent="0.3"/>
  <cols>
    <col min="2" max="2" width="2.21875" customWidth="1"/>
    <col min="3" max="3" width="56.88671875" customWidth="1"/>
    <col min="4" max="4" width="2.21875" customWidth="1"/>
    <col min="6" max="6" width="2.21875" customWidth="1"/>
    <col min="7" max="7" width="56.88671875" customWidth="1"/>
    <col min="8" max="8" width="2.21875" customWidth="1"/>
  </cols>
  <sheetData>
    <row r="1" spans="1:22" ht="22.2" customHeight="1" thickBot="1" x14ac:dyDescent="0.5">
      <c r="A1" s="13"/>
      <c r="B1" s="13"/>
      <c r="C1" s="13"/>
      <c r="D1" s="15"/>
      <c r="E1" s="15"/>
      <c r="F1" s="15"/>
      <c r="G1" s="15"/>
      <c r="H1" s="15"/>
      <c r="I1" s="14"/>
      <c r="J1" s="14"/>
      <c r="K1" s="14"/>
      <c r="L1" s="14"/>
      <c r="M1" s="15"/>
      <c r="N1" s="13"/>
      <c r="O1" s="13"/>
      <c r="P1" s="13"/>
      <c r="Q1" s="13"/>
      <c r="R1" s="13"/>
      <c r="S1" s="13"/>
      <c r="T1" s="13"/>
      <c r="U1" s="13"/>
      <c r="V1" s="13"/>
    </row>
    <row r="2" spans="1:22" ht="22.2" customHeight="1" x14ac:dyDescent="0.3">
      <c r="A2" s="13"/>
      <c r="B2" s="18"/>
      <c r="C2" s="19"/>
      <c r="D2" s="20"/>
      <c r="E2" s="16"/>
      <c r="F2" s="18"/>
      <c r="G2" s="19"/>
      <c r="H2" s="20"/>
      <c r="I2" s="13"/>
      <c r="J2" s="13"/>
      <c r="K2" s="13"/>
      <c r="L2" s="13"/>
      <c r="M2" s="13"/>
      <c r="N2" s="13"/>
      <c r="O2" s="13"/>
      <c r="P2" s="13"/>
      <c r="Q2" s="13"/>
      <c r="R2" s="13"/>
      <c r="S2" s="13"/>
      <c r="T2" s="13"/>
      <c r="U2" s="13"/>
      <c r="V2" s="13"/>
    </row>
    <row r="3" spans="1:22" ht="22.2" customHeight="1" x14ac:dyDescent="0.3">
      <c r="A3" s="13"/>
      <c r="B3" s="21"/>
      <c r="C3" s="22" t="s">
        <v>20</v>
      </c>
      <c r="D3" s="23"/>
      <c r="E3" s="16"/>
      <c r="F3" s="21"/>
      <c r="G3" s="22" t="s">
        <v>276</v>
      </c>
      <c r="H3" s="23"/>
      <c r="I3" s="13"/>
      <c r="J3" s="13"/>
      <c r="K3" s="13"/>
      <c r="L3" s="13"/>
      <c r="M3" s="13"/>
      <c r="N3" s="13"/>
      <c r="O3" s="13"/>
      <c r="P3" s="13"/>
      <c r="Q3" s="13"/>
      <c r="R3" s="13"/>
      <c r="S3" s="13"/>
      <c r="T3" s="13"/>
      <c r="U3" s="13"/>
      <c r="V3" s="13"/>
    </row>
    <row r="4" spans="1:22" ht="5.4" customHeight="1" x14ac:dyDescent="0.3">
      <c r="A4" s="13"/>
      <c r="B4" s="21"/>
      <c r="C4" s="17"/>
      <c r="D4" s="23"/>
      <c r="E4" s="16"/>
      <c r="F4" s="21"/>
      <c r="G4" s="17"/>
      <c r="H4" s="23"/>
      <c r="I4" s="13"/>
      <c r="J4" s="13"/>
      <c r="K4" s="13"/>
      <c r="L4" s="13"/>
      <c r="M4" s="13"/>
      <c r="N4" s="13"/>
      <c r="O4" s="13"/>
      <c r="P4" s="13"/>
      <c r="Q4" s="13"/>
      <c r="R4" s="13"/>
      <c r="S4" s="13"/>
      <c r="T4" s="13"/>
      <c r="U4" s="13"/>
      <c r="V4" s="13"/>
    </row>
    <row r="5" spans="1:22" ht="48.6" customHeight="1" x14ac:dyDescent="0.3">
      <c r="A5" s="13"/>
      <c r="B5" s="21"/>
      <c r="C5" s="24" t="s">
        <v>27</v>
      </c>
      <c r="D5" s="23"/>
      <c r="E5" s="16"/>
      <c r="F5" s="21"/>
      <c r="G5" s="139" t="s">
        <v>277</v>
      </c>
      <c r="H5" s="23"/>
      <c r="I5" s="13"/>
      <c r="J5" s="13"/>
      <c r="K5" s="13"/>
      <c r="L5" s="13"/>
      <c r="M5" s="13"/>
      <c r="N5" s="13"/>
      <c r="O5" s="13"/>
      <c r="P5" s="13"/>
      <c r="Q5" s="13"/>
      <c r="R5" s="13"/>
      <c r="S5" s="13"/>
      <c r="T5" s="13"/>
      <c r="U5" s="13"/>
      <c r="V5" s="13"/>
    </row>
    <row r="6" spans="1:22" ht="22.2" customHeight="1" x14ac:dyDescent="0.3">
      <c r="A6" s="13"/>
      <c r="B6" s="21"/>
      <c r="C6" s="25" t="s">
        <v>269</v>
      </c>
      <c r="D6" s="23"/>
      <c r="E6" s="16"/>
      <c r="F6" s="21"/>
      <c r="G6" s="139"/>
      <c r="H6" s="23"/>
      <c r="I6" s="13"/>
      <c r="J6" s="13"/>
      <c r="K6" s="13"/>
      <c r="L6" s="13"/>
      <c r="M6" s="13"/>
      <c r="N6" s="13"/>
      <c r="O6" s="13"/>
      <c r="P6" s="13"/>
      <c r="Q6" s="13"/>
      <c r="R6" s="13"/>
      <c r="S6" s="13"/>
      <c r="T6" s="13"/>
      <c r="U6" s="13"/>
      <c r="V6" s="13"/>
    </row>
    <row r="7" spans="1:22" ht="22.2" customHeight="1" x14ac:dyDescent="0.3">
      <c r="A7" s="13"/>
      <c r="B7" s="21"/>
      <c r="C7" s="25" t="s">
        <v>21</v>
      </c>
      <c r="D7" s="23"/>
      <c r="E7" s="16"/>
      <c r="F7" s="21"/>
      <c r="G7" s="139"/>
      <c r="H7" s="23"/>
      <c r="I7" s="13"/>
      <c r="J7" s="13"/>
      <c r="K7" s="13"/>
      <c r="L7" s="13"/>
      <c r="M7" s="13"/>
      <c r="N7" s="13"/>
      <c r="O7" s="13"/>
      <c r="P7" s="13"/>
      <c r="Q7" s="13"/>
      <c r="R7" s="13"/>
      <c r="S7" s="13"/>
      <c r="T7" s="13"/>
      <c r="U7" s="13"/>
      <c r="V7" s="13"/>
    </row>
    <row r="8" spans="1:22" ht="22.2" customHeight="1" x14ac:dyDescent="0.3">
      <c r="A8" s="13"/>
      <c r="B8" s="21"/>
      <c r="C8" s="25" t="s">
        <v>25</v>
      </c>
      <c r="D8" s="23"/>
      <c r="E8" s="16"/>
      <c r="F8" s="21"/>
      <c r="G8" s="139"/>
      <c r="H8" s="23"/>
      <c r="I8" s="13"/>
      <c r="J8" s="13"/>
      <c r="K8" s="13"/>
      <c r="L8" s="13"/>
      <c r="M8" s="13"/>
      <c r="N8" s="13"/>
      <c r="O8" s="13"/>
      <c r="P8" s="13"/>
      <c r="Q8" s="13"/>
      <c r="R8" s="13"/>
      <c r="S8" s="13"/>
      <c r="T8" s="13"/>
      <c r="U8" s="13"/>
      <c r="V8" s="13"/>
    </row>
    <row r="9" spans="1:22" ht="22.2" customHeight="1" x14ac:dyDescent="0.3">
      <c r="A9" s="13"/>
      <c r="B9" s="21"/>
      <c r="C9" s="25" t="s">
        <v>24</v>
      </c>
      <c r="D9" s="23"/>
      <c r="E9" s="13"/>
      <c r="F9" s="21"/>
      <c r="G9" s="139"/>
      <c r="H9" s="23"/>
      <c r="I9" s="13"/>
      <c r="J9" s="13"/>
      <c r="K9" s="13"/>
      <c r="L9" s="13"/>
      <c r="M9" s="13"/>
      <c r="N9" s="13"/>
      <c r="O9" s="13"/>
      <c r="P9" s="13"/>
      <c r="Q9" s="13"/>
      <c r="R9" s="13"/>
      <c r="S9" s="13"/>
      <c r="T9" s="13"/>
      <c r="U9" s="13"/>
      <c r="V9" s="13"/>
    </row>
    <row r="10" spans="1:22" ht="22.2" customHeight="1" x14ac:dyDescent="0.3">
      <c r="A10" s="13"/>
      <c r="B10" s="21"/>
      <c r="C10" s="25" t="s">
        <v>23</v>
      </c>
      <c r="D10" s="23"/>
      <c r="E10" s="13"/>
      <c r="F10" s="21"/>
      <c r="G10" s="139"/>
      <c r="H10" s="23"/>
      <c r="I10" s="13"/>
      <c r="J10" s="13"/>
      <c r="K10" s="13"/>
      <c r="L10" s="13"/>
      <c r="M10" s="13"/>
      <c r="N10" s="13"/>
      <c r="O10" s="13"/>
      <c r="P10" s="13"/>
      <c r="Q10" s="13"/>
      <c r="R10" s="13"/>
      <c r="S10" s="13"/>
      <c r="T10" s="13"/>
      <c r="U10" s="13"/>
      <c r="V10" s="13"/>
    </row>
    <row r="11" spans="1:22" ht="22.2" customHeight="1" x14ac:dyDescent="0.3">
      <c r="A11" s="13"/>
      <c r="B11" s="21"/>
      <c r="C11" s="25" t="s">
        <v>22</v>
      </c>
      <c r="D11" s="23"/>
      <c r="E11" s="13"/>
      <c r="F11" s="21"/>
      <c r="G11" s="139"/>
      <c r="H11" s="23"/>
      <c r="I11" s="13"/>
      <c r="J11" s="13"/>
      <c r="K11" s="13"/>
      <c r="L11" s="13"/>
      <c r="M11" s="13"/>
      <c r="N11" s="13"/>
      <c r="O11" s="13"/>
      <c r="P11" s="13"/>
      <c r="Q11" s="13"/>
      <c r="R11" s="13"/>
      <c r="S11" s="13"/>
      <c r="T11" s="13"/>
      <c r="U11" s="13"/>
      <c r="V11" s="13"/>
    </row>
    <row r="12" spans="1:22" ht="22.2" customHeight="1" x14ac:dyDescent="0.3">
      <c r="A12" s="13"/>
      <c r="B12" s="21"/>
      <c r="C12" s="25" t="s">
        <v>58</v>
      </c>
      <c r="D12" s="23"/>
      <c r="E12" s="13"/>
      <c r="F12" s="21"/>
      <c r="G12" s="139"/>
      <c r="H12" s="23"/>
      <c r="I12" s="13"/>
      <c r="J12" s="13"/>
      <c r="K12" s="13"/>
      <c r="L12" s="13"/>
      <c r="M12" s="13"/>
      <c r="N12" s="13"/>
      <c r="O12" s="13"/>
      <c r="P12" s="13"/>
      <c r="Q12" s="13"/>
      <c r="R12" s="13"/>
      <c r="S12" s="13"/>
      <c r="T12" s="13"/>
      <c r="U12" s="13"/>
      <c r="V12" s="13"/>
    </row>
    <row r="13" spans="1:22" ht="22.2" customHeight="1" x14ac:dyDescent="0.3">
      <c r="A13" s="13"/>
      <c r="B13" s="21"/>
      <c r="C13" s="25" t="s">
        <v>26</v>
      </c>
      <c r="D13" s="23"/>
      <c r="E13" s="13"/>
      <c r="F13" s="21"/>
      <c r="G13" s="139"/>
      <c r="H13" s="23"/>
      <c r="I13" s="13"/>
      <c r="J13" s="13"/>
      <c r="K13" s="13"/>
      <c r="L13" s="13"/>
      <c r="M13" s="13"/>
      <c r="N13" s="13"/>
      <c r="O13" s="13"/>
      <c r="P13" s="13"/>
      <c r="Q13" s="13"/>
      <c r="R13" s="13"/>
      <c r="S13" s="13"/>
      <c r="T13" s="13"/>
      <c r="U13" s="13"/>
      <c r="V13" s="13"/>
    </row>
    <row r="14" spans="1:22" ht="22.2" customHeight="1" x14ac:dyDescent="0.3">
      <c r="A14" s="13"/>
      <c r="B14" s="21"/>
      <c r="C14" s="25" t="s">
        <v>270</v>
      </c>
      <c r="D14" s="23"/>
      <c r="E14" s="13"/>
      <c r="F14" s="21"/>
      <c r="G14" s="139"/>
      <c r="H14" s="23"/>
      <c r="I14" s="13"/>
      <c r="J14" s="13"/>
      <c r="K14" s="13"/>
      <c r="L14" s="13"/>
      <c r="M14" s="13"/>
      <c r="N14" s="13"/>
      <c r="O14" s="13"/>
      <c r="P14" s="13"/>
      <c r="Q14" s="13"/>
      <c r="R14" s="13"/>
      <c r="S14" s="13"/>
      <c r="T14" s="13"/>
      <c r="U14" s="13"/>
      <c r="V14" s="13"/>
    </row>
    <row r="15" spans="1:22" ht="22.2" customHeight="1" x14ac:dyDescent="0.3">
      <c r="A15" s="13"/>
      <c r="B15" s="21"/>
      <c r="C15" s="17"/>
      <c r="D15" s="23"/>
      <c r="E15" s="13"/>
      <c r="F15" s="21"/>
      <c r="G15" s="139"/>
      <c r="H15" s="23"/>
      <c r="I15" s="13"/>
      <c r="J15" s="13"/>
      <c r="K15" s="13"/>
      <c r="L15" s="13"/>
      <c r="M15" s="13"/>
      <c r="N15" s="13"/>
      <c r="O15" s="13"/>
      <c r="P15" s="13"/>
      <c r="Q15" s="13"/>
      <c r="R15" s="13"/>
      <c r="S15" s="13"/>
      <c r="T15" s="13"/>
      <c r="U15" s="13"/>
      <c r="V15" s="13"/>
    </row>
    <row r="16" spans="1:22" ht="22.2" customHeight="1" x14ac:dyDescent="0.3">
      <c r="A16" s="13"/>
      <c r="B16" s="21"/>
      <c r="C16" s="17"/>
      <c r="D16" s="23"/>
      <c r="E16" s="13"/>
      <c r="F16" s="21"/>
      <c r="G16" s="139"/>
      <c r="H16" s="23"/>
      <c r="I16" s="13"/>
      <c r="J16" s="13"/>
      <c r="K16" s="13"/>
      <c r="L16" s="13"/>
      <c r="M16" s="13"/>
      <c r="N16" s="13"/>
      <c r="O16" s="13"/>
      <c r="P16" s="13"/>
      <c r="Q16" s="13"/>
      <c r="R16" s="13"/>
      <c r="S16" s="13"/>
      <c r="T16" s="13"/>
      <c r="U16" s="13"/>
      <c r="V16" s="13"/>
    </row>
    <row r="17" spans="1:22" ht="22.2" customHeight="1" thickBot="1" x14ac:dyDescent="0.35">
      <c r="A17" s="13"/>
      <c r="B17" s="26"/>
      <c r="C17" s="27"/>
      <c r="D17" s="28"/>
      <c r="E17" s="13"/>
      <c r="F17" s="26"/>
      <c r="G17" s="27"/>
      <c r="H17" s="28"/>
      <c r="I17" s="13"/>
      <c r="J17" s="13"/>
      <c r="K17" s="13"/>
      <c r="L17" s="13"/>
      <c r="M17" s="13"/>
      <c r="N17" s="13"/>
      <c r="O17" s="13"/>
      <c r="P17" s="13"/>
      <c r="Q17" s="13"/>
      <c r="R17" s="13"/>
      <c r="S17" s="13"/>
      <c r="T17" s="13"/>
      <c r="U17" s="13"/>
      <c r="V17" s="13"/>
    </row>
    <row r="18" spans="1:22" ht="22.2" customHeight="1" x14ac:dyDescent="0.3">
      <c r="A18" s="13"/>
      <c r="B18" s="13"/>
      <c r="C18" s="13"/>
      <c r="D18" s="13"/>
      <c r="E18" s="13"/>
      <c r="F18" s="13"/>
      <c r="G18" s="13"/>
      <c r="H18" s="13"/>
      <c r="I18" s="13"/>
      <c r="J18" s="13"/>
      <c r="K18" s="13"/>
      <c r="L18" s="13"/>
      <c r="M18" s="13"/>
      <c r="N18" s="13"/>
      <c r="O18" s="13"/>
      <c r="P18" s="13"/>
      <c r="Q18" s="13"/>
      <c r="R18" s="13"/>
      <c r="S18" s="13"/>
      <c r="T18" s="13"/>
      <c r="U18" s="13"/>
      <c r="V18" s="13"/>
    </row>
    <row r="19" spans="1:22" ht="22.2" customHeight="1" x14ac:dyDescent="0.3">
      <c r="A19" s="13"/>
      <c r="B19" s="13"/>
      <c r="C19" s="13"/>
      <c r="D19" s="13"/>
      <c r="E19" s="13"/>
      <c r="F19" s="13"/>
      <c r="G19" s="13"/>
      <c r="H19" s="13"/>
      <c r="I19" s="13"/>
      <c r="J19" s="13"/>
      <c r="K19" s="13"/>
      <c r="L19" s="13"/>
      <c r="M19" s="13"/>
      <c r="N19" s="13"/>
      <c r="O19" s="13"/>
      <c r="P19" s="13"/>
      <c r="Q19" s="13"/>
      <c r="R19" s="13"/>
      <c r="S19" s="13"/>
      <c r="T19" s="13"/>
      <c r="U19" s="13"/>
      <c r="V19" s="13"/>
    </row>
    <row r="20" spans="1:22" ht="22.2" customHeight="1" x14ac:dyDescent="0.3">
      <c r="A20" s="13"/>
      <c r="B20" s="13"/>
      <c r="C20" s="13"/>
      <c r="D20" s="13"/>
      <c r="E20" s="13"/>
      <c r="F20" s="13"/>
      <c r="G20" s="13"/>
      <c r="H20" s="13"/>
      <c r="I20" s="13"/>
      <c r="J20" s="13"/>
      <c r="K20" s="13"/>
      <c r="L20" s="13"/>
      <c r="M20" s="13"/>
      <c r="N20" s="13"/>
      <c r="O20" s="13"/>
      <c r="P20" s="13"/>
      <c r="Q20" s="13"/>
      <c r="R20" s="13"/>
      <c r="S20" s="13"/>
      <c r="T20" s="13"/>
      <c r="U20" s="13"/>
      <c r="V20" s="13"/>
    </row>
    <row r="21" spans="1:22" ht="22.2" customHeight="1" x14ac:dyDescent="0.3">
      <c r="A21" s="13"/>
      <c r="B21" s="13"/>
      <c r="C21" s="13"/>
      <c r="D21" s="13"/>
      <c r="E21" s="13"/>
      <c r="F21" s="13"/>
      <c r="G21" s="13"/>
      <c r="H21" s="13"/>
      <c r="I21" s="13"/>
      <c r="J21" s="13"/>
      <c r="K21" s="13"/>
      <c r="L21" s="13"/>
      <c r="M21" s="13"/>
      <c r="N21" s="13"/>
      <c r="O21" s="13"/>
      <c r="P21" s="13"/>
      <c r="Q21" s="13"/>
      <c r="R21" s="13"/>
      <c r="S21" s="13"/>
      <c r="T21" s="13"/>
      <c r="U21" s="13"/>
      <c r="V21" s="13"/>
    </row>
    <row r="22" spans="1:22" ht="22.2" customHeight="1" x14ac:dyDescent="0.3">
      <c r="A22" s="13"/>
      <c r="B22" s="13"/>
      <c r="C22" s="13"/>
      <c r="D22" s="13"/>
      <c r="E22" s="13"/>
      <c r="F22" s="13"/>
      <c r="G22" s="13"/>
      <c r="H22" s="13"/>
      <c r="I22" s="13"/>
      <c r="J22" s="13"/>
      <c r="K22" s="13"/>
      <c r="L22" s="13"/>
      <c r="M22" s="13"/>
      <c r="N22" s="13"/>
      <c r="O22" s="13"/>
      <c r="P22" s="13"/>
      <c r="Q22" s="13"/>
      <c r="R22" s="13"/>
      <c r="S22" s="13"/>
      <c r="T22" s="13"/>
      <c r="U22" s="13"/>
      <c r="V22" s="13"/>
    </row>
    <row r="23" spans="1:22" ht="22.2" customHeight="1" x14ac:dyDescent="0.3">
      <c r="A23" s="13"/>
      <c r="B23" s="13"/>
      <c r="C23" s="13"/>
      <c r="D23" s="13"/>
      <c r="E23" s="13"/>
      <c r="F23" s="13"/>
      <c r="G23" s="13"/>
      <c r="H23" s="13"/>
      <c r="I23" s="13"/>
      <c r="J23" s="13"/>
      <c r="K23" s="13"/>
      <c r="L23" s="13"/>
      <c r="M23" s="13"/>
      <c r="N23" s="13"/>
      <c r="O23" s="13"/>
      <c r="P23" s="13"/>
      <c r="Q23" s="13"/>
      <c r="R23" s="13"/>
      <c r="S23" s="13"/>
      <c r="T23" s="13"/>
      <c r="U23" s="13"/>
      <c r="V23" s="13"/>
    </row>
    <row r="24" spans="1:22" ht="22.2" customHeight="1" x14ac:dyDescent="0.3">
      <c r="A24" s="13"/>
      <c r="B24" s="13"/>
      <c r="C24" s="13"/>
      <c r="D24" s="13"/>
      <c r="E24" s="13"/>
      <c r="F24" s="13"/>
      <c r="G24" s="13"/>
      <c r="H24" s="13"/>
      <c r="I24" s="13"/>
      <c r="J24" s="13"/>
      <c r="K24" s="13"/>
      <c r="L24" s="13"/>
      <c r="M24" s="13"/>
      <c r="N24" s="13"/>
      <c r="O24" s="13"/>
      <c r="P24" s="13"/>
      <c r="Q24" s="13"/>
      <c r="R24" s="13"/>
      <c r="S24" s="13"/>
      <c r="T24" s="13"/>
      <c r="U24" s="13"/>
      <c r="V24" s="13"/>
    </row>
    <row r="25" spans="1:22" ht="22.2" customHeight="1" x14ac:dyDescent="0.3">
      <c r="A25" s="13"/>
      <c r="B25" s="13"/>
      <c r="C25" s="13"/>
      <c r="D25" s="13"/>
      <c r="E25" s="13"/>
      <c r="F25" s="13"/>
      <c r="G25" s="13"/>
      <c r="H25" s="13"/>
      <c r="I25" s="13"/>
      <c r="J25" s="13"/>
      <c r="K25" s="13"/>
      <c r="L25" s="13"/>
      <c r="M25" s="13"/>
      <c r="N25" s="13"/>
      <c r="O25" s="13"/>
      <c r="P25" s="13"/>
      <c r="Q25" s="13"/>
      <c r="R25" s="13"/>
      <c r="S25" s="13"/>
      <c r="T25" s="13"/>
      <c r="U25" s="13"/>
      <c r="V25" s="13"/>
    </row>
    <row r="26" spans="1:22" ht="22.2" customHeight="1" x14ac:dyDescent="0.3">
      <c r="A26" s="13"/>
      <c r="B26" s="13"/>
      <c r="C26" s="13"/>
      <c r="D26" s="13"/>
      <c r="E26" s="13"/>
      <c r="F26" s="13"/>
      <c r="G26" s="13"/>
      <c r="H26" s="13"/>
      <c r="I26" s="13"/>
      <c r="J26" s="13"/>
      <c r="K26" s="13"/>
      <c r="L26" s="13"/>
      <c r="M26" s="13"/>
      <c r="N26" s="13"/>
      <c r="O26" s="13"/>
      <c r="P26" s="13"/>
      <c r="Q26" s="13"/>
      <c r="R26" s="13"/>
      <c r="S26" s="13"/>
      <c r="T26" s="13"/>
      <c r="U26" s="13"/>
      <c r="V26" s="13"/>
    </row>
    <row r="27" spans="1:22" ht="22.2" customHeight="1" x14ac:dyDescent="0.3">
      <c r="A27" s="13"/>
      <c r="B27" s="13"/>
      <c r="C27" s="13"/>
      <c r="D27" s="13"/>
      <c r="E27" s="13"/>
      <c r="F27" s="13"/>
      <c r="G27" s="13"/>
      <c r="H27" s="13"/>
      <c r="I27" s="13"/>
      <c r="J27" s="13"/>
      <c r="K27" s="13"/>
      <c r="L27" s="13"/>
      <c r="M27" s="13"/>
      <c r="N27" s="13"/>
      <c r="O27" s="13"/>
      <c r="P27" s="13"/>
      <c r="Q27" s="13"/>
      <c r="R27" s="13"/>
      <c r="S27" s="13"/>
      <c r="T27" s="13"/>
      <c r="U27" s="13"/>
      <c r="V27" s="13"/>
    </row>
    <row r="28" spans="1:22" ht="22.2" customHeight="1" x14ac:dyDescent="0.3">
      <c r="A28" s="13"/>
      <c r="B28" s="13"/>
      <c r="C28" s="13"/>
      <c r="D28" s="13"/>
      <c r="E28" s="13"/>
      <c r="F28" s="13"/>
      <c r="G28" s="13"/>
      <c r="H28" s="13"/>
      <c r="I28" s="13"/>
      <c r="J28" s="13"/>
      <c r="K28" s="13"/>
      <c r="L28" s="13"/>
      <c r="M28" s="13"/>
      <c r="N28" s="13"/>
      <c r="O28" s="13"/>
      <c r="P28" s="13"/>
      <c r="Q28" s="13"/>
      <c r="R28" s="13"/>
      <c r="S28" s="13"/>
      <c r="T28" s="13"/>
      <c r="U28" s="13"/>
      <c r="V28" s="13"/>
    </row>
    <row r="29" spans="1:22" ht="22.2" customHeight="1" x14ac:dyDescent="0.3">
      <c r="A29" s="13"/>
      <c r="B29" s="13"/>
      <c r="C29" s="13"/>
      <c r="D29" s="13"/>
      <c r="E29" s="13"/>
      <c r="F29" s="13"/>
      <c r="G29" s="13"/>
      <c r="H29" s="13"/>
      <c r="I29" s="13"/>
      <c r="J29" s="13"/>
      <c r="K29" s="13"/>
      <c r="L29" s="13"/>
      <c r="M29" s="13"/>
      <c r="N29" s="13"/>
      <c r="O29" s="13"/>
      <c r="P29" s="13"/>
      <c r="Q29" s="13"/>
      <c r="R29" s="13"/>
      <c r="S29" s="13"/>
      <c r="T29" s="13"/>
      <c r="U29" s="13"/>
      <c r="V29" s="13"/>
    </row>
    <row r="30" spans="1:22" ht="22.2" customHeight="1" x14ac:dyDescent="0.3">
      <c r="A30" s="13"/>
      <c r="B30" s="13"/>
      <c r="C30" s="13"/>
      <c r="D30" s="13"/>
      <c r="E30" s="13"/>
      <c r="F30" s="13"/>
      <c r="G30" s="13"/>
      <c r="H30" s="13"/>
      <c r="I30" s="13"/>
      <c r="J30" s="13"/>
      <c r="K30" s="13"/>
      <c r="L30" s="13"/>
      <c r="M30" s="13"/>
      <c r="N30" s="13"/>
      <c r="O30" s="13"/>
      <c r="P30" s="13"/>
      <c r="Q30" s="13"/>
      <c r="R30" s="13"/>
      <c r="S30" s="13"/>
      <c r="T30" s="13"/>
      <c r="U30" s="13"/>
      <c r="V30" s="13"/>
    </row>
  </sheetData>
  <mergeCells count="1">
    <mergeCell ref="G5:G16"/>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B9945-8410-417B-B1F3-6AA2819E68E6}">
  <dimension ref="A1:J26"/>
  <sheetViews>
    <sheetView workbookViewId="0">
      <selection activeCell="B24" sqref="B24"/>
    </sheetView>
  </sheetViews>
  <sheetFormatPr baseColWidth="10" defaultColWidth="23.44140625" defaultRowHeight="14.4" x14ac:dyDescent="0.3"/>
  <cols>
    <col min="1" max="1" width="12.44140625" customWidth="1"/>
  </cols>
  <sheetData>
    <row r="1" spans="1:10" ht="21.6" customHeight="1" x14ac:dyDescent="0.3">
      <c r="A1" s="140" t="s">
        <v>30</v>
      </c>
      <c r="B1" s="140"/>
      <c r="C1" s="140"/>
      <c r="D1" s="140"/>
      <c r="E1" s="140"/>
      <c r="F1" s="140"/>
      <c r="G1" s="140"/>
      <c r="H1" s="140"/>
      <c r="I1" s="140"/>
      <c r="J1" s="13"/>
    </row>
    <row r="2" spans="1:10" x14ac:dyDescent="0.3">
      <c r="A2" s="29" t="s">
        <v>33</v>
      </c>
      <c r="B2" s="141" t="s">
        <v>32</v>
      </c>
      <c r="C2" s="141"/>
      <c r="D2" s="141"/>
      <c r="E2" s="141"/>
      <c r="F2" s="141" t="s">
        <v>31</v>
      </c>
      <c r="G2" s="141"/>
      <c r="H2" s="141"/>
      <c r="I2" s="141"/>
      <c r="J2" s="13"/>
    </row>
    <row r="3" spans="1:10" ht="32.4" customHeight="1" x14ac:dyDescent="0.3">
      <c r="A3" s="30" t="s">
        <v>29</v>
      </c>
      <c r="B3" s="142" t="s">
        <v>34</v>
      </c>
      <c r="C3" s="142"/>
      <c r="D3" s="142"/>
      <c r="E3" s="142"/>
      <c r="F3" s="144" t="s">
        <v>38</v>
      </c>
      <c r="G3" s="144"/>
      <c r="H3" s="144"/>
      <c r="I3" s="144"/>
      <c r="J3" s="13"/>
    </row>
    <row r="4" spans="1:10" ht="32.4" customHeight="1" x14ac:dyDescent="0.3">
      <c r="A4" s="31" t="s">
        <v>35</v>
      </c>
      <c r="B4" s="142" t="s">
        <v>39</v>
      </c>
      <c r="C4" s="142"/>
      <c r="D4" s="142"/>
      <c r="E4" s="142"/>
      <c r="F4" s="143" t="s">
        <v>42</v>
      </c>
      <c r="G4" s="143"/>
      <c r="H4" s="143"/>
      <c r="I4" s="143"/>
      <c r="J4" s="13"/>
    </row>
    <row r="5" spans="1:10" ht="32.4" customHeight="1" x14ac:dyDescent="0.3">
      <c r="A5" s="32" t="s">
        <v>36</v>
      </c>
      <c r="B5" s="142" t="s">
        <v>40</v>
      </c>
      <c r="C5" s="142"/>
      <c r="D5" s="142"/>
      <c r="E5" s="142"/>
      <c r="F5" s="143" t="s">
        <v>43</v>
      </c>
      <c r="G5" s="143"/>
      <c r="H5" s="143"/>
      <c r="I5" s="143"/>
      <c r="J5" s="13"/>
    </row>
    <row r="6" spans="1:10" ht="32.4" customHeight="1" x14ac:dyDescent="0.3">
      <c r="A6" s="33" t="s">
        <v>37</v>
      </c>
      <c r="B6" s="143" t="s">
        <v>41</v>
      </c>
      <c r="C6" s="143"/>
      <c r="D6" s="143"/>
      <c r="E6" s="143"/>
      <c r="F6" s="143" t="s">
        <v>44</v>
      </c>
      <c r="G6" s="143"/>
      <c r="H6" s="143"/>
      <c r="I6" s="143"/>
      <c r="J6" s="13"/>
    </row>
    <row r="7" spans="1:10" x14ac:dyDescent="0.3">
      <c r="A7" s="34"/>
      <c r="B7" s="34"/>
      <c r="C7" s="34"/>
      <c r="D7" s="34"/>
      <c r="E7" s="34"/>
      <c r="F7" s="34"/>
      <c r="G7" s="34"/>
      <c r="H7" s="34"/>
      <c r="I7" s="34"/>
      <c r="J7" s="34"/>
    </row>
    <row r="8" spans="1:10" x14ac:dyDescent="0.3">
      <c r="A8" s="34"/>
      <c r="B8" s="34"/>
      <c r="C8" s="34"/>
      <c r="D8" s="34"/>
      <c r="E8" s="34"/>
      <c r="F8" s="34"/>
      <c r="G8" s="34"/>
      <c r="H8" s="34"/>
      <c r="I8" s="34"/>
      <c r="J8" s="34"/>
    </row>
    <row r="9" spans="1:10" x14ac:dyDescent="0.3">
      <c r="A9" s="34"/>
      <c r="B9" s="34"/>
      <c r="C9" s="34"/>
      <c r="D9" s="34"/>
      <c r="E9" s="34"/>
      <c r="F9" s="34"/>
      <c r="G9" s="34"/>
      <c r="H9" s="34"/>
      <c r="I9" s="34"/>
      <c r="J9" s="34"/>
    </row>
    <row r="10" spans="1:10" x14ac:dyDescent="0.3">
      <c r="A10" s="34"/>
      <c r="B10" s="34"/>
      <c r="C10" s="34"/>
      <c r="D10" s="34"/>
      <c r="E10" s="34"/>
      <c r="F10" s="34"/>
      <c r="G10" s="34"/>
      <c r="H10" s="34"/>
      <c r="I10" s="34"/>
      <c r="J10" s="34"/>
    </row>
    <row r="11" spans="1:10" x14ac:dyDescent="0.3">
      <c r="A11" s="34"/>
      <c r="B11" s="34"/>
      <c r="C11" s="34"/>
      <c r="D11" s="34"/>
      <c r="E11" s="34"/>
      <c r="F11" s="34"/>
      <c r="G11" s="34"/>
      <c r="H11" s="34"/>
      <c r="I11" s="34"/>
      <c r="J11" s="34"/>
    </row>
    <row r="12" spans="1:10" x14ac:dyDescent="0.3">
      <c r="A12" s="34"/>
      <c r="B12" s="34"/>
      <c r="C12" s="34"/>
      <c r="D12" s="34"/>
      <c r="E12" s="34"/>
      <c r="F12" s="34"/>
      <c r="G12" s="34"/>
      <c r="H12" s="34"/>
      <c r="I12" s="34"/>
      <c r="J12" s="34"/>
    </row>
    <row r="13" spans="1:10" x14ac:dyDescent="0.3">
      <c r="A13" s="34"/>
      <c r="B13" s="34"/>
      <c r="C13" s="34"/>
      <c r="D13" s="34"/>
      <c r="E13" s="34"/>
      <c r="F13" s="34"/>
      <c r="G13" s="34"/>
      <c r="H13" s="34"/>
      <c r="I13" s="34"/>
      <c r="J13" s="34"/>
    </row>
    <row r="14" spans="1:10" x14ac:dyDescent="0.3">
      <c r="A14" s="34"/>
      <c r="B14" s="34"/>
      <c r="C14" s="34"/>
      <c r="D14" s="34"/>
      <c r="E14" s="34"/>
      <c r="F14" s="34"/>
      <c r="G14" s="34"/>
      <c r="H14" s="34"/>
      <c r="I14" s="34"/>
      <c r="J14" s="34"/>
    </row>
    <row r="15" spans="1:10" x14ac:dyDescent="0.3">
      <c r="A15" s="34"/>
      <c r="B15" s="34"/>
      <c r="C15" s="34"/>
      <c r="D15" s="34"/>
      <c r="E15" s="34"/>
      <c r="F15" s="34"/>
      <c r="G15" s="34"/>
      <c r="H15" s="34"/>
      <c r="I15" s="34"/>
      <c r="J15" s="34"/>
    </row>
    <row r="16" spans="1:10" x14ac:dyDescent="0.3">
      <c r="A16" s="34"/>
      <c r="B16" s="34"/>
      <c r="C16" s="34"/>
      <c r="D16" s="34"/>
      <c r="E16" s="34"/>
      <c r="F16" s="34"/>
      <c r="G16" s="34"/>
      <c r="H16" s="34"/>
      <c r="I16" s="34"/>
      <c r="J16" s="34"/>
    </row>
    <row r="17" spans="1:10" x14ac:dyDescent="0.3">
      <c r="A17" s="34"/>
      <c r="B17" s="34"/>
      <c r="C17" s="34"/>
      <c r="D17" s="34"/>
      <c r="E17" s="34"/>
      <c r="F17" s="34"/>
      <c r="G17" s="34"/>
      <c r="H17" s="34"/>
      <c r="I17" s="34"/>
      <c r="J17" s="34"/>
    </row>
    <row r="18" spans="1:10" x14ac:dyDescent="0.3">
      <c r="A18" s="34"/>
      <c r="B18" s="34"/>
      <c r="C18" s="34"/>
      <c r="D18" s="34"/>
      <c r="E18" s="34"/>
      <c r="F18" s="34"/>
      <c r="G18" s="34"/>
      <c r="H18" s="34"/>
      <c r="I18" s="34"/>
      <c r="J18" s="34"/>
    </row>
    <row r="19" spans="1:10" x14ac:dyDescent="0.3">
      <c r="A19" s="34"/>
      <c r="B19" s="34"/>
      <c r="C19" s="34"/>
      <c r="D19" s="34"/>
      <c r="E19" s="34"/>
      <c r="F19" s="34"/>
      <c r="G19" s="34"/>
      <c r="H19" s="34"/>
      <c r="I19" s="34"/>
      <c r="J19" s="34"/>
    </row>
    <row r="20" spans="1:10" x14ac:dyDescent="0.3">
      <c r="A20" s="34"/>
      <c r="B20" s="34"/>
      <c r="C20" s="34"/>
      <c r="D20" s="34"/>
      <c r="E20" s="34"/>
      <c r="F20" s="34"/>
      <c r="G20" s="34"/>
      <c r="H20" s="34"/>
      <c r="I20" s="34"/>
      <c r="J20" s="34"/>
    </row>
    <row r="21" spans="1:10" x14ac:dyDescent="0.3">
      <c r="A21" s="34"/>
      <c r="B21" s="34"/>
      <c r="C21" s="34"/>
      <c r="D21" s="34"/>
      <c r="E21" s="34"/>
      <c r="F21" s="34"/>
      <c r="G21" s="34"/>
      <c r="H21" s="34"/>
      <c r="I21" s="34"/>
      <c r="J21" s="34"/>
    </row>
    <row r="22" spans="1:10" x14ac:dyDescent="0.3">
      <c r="A22" s="34"/>
      <c r="B22" s="34"/>
      <c r="C22" s="34"/>
      <c r="D22" s="34"/>
      <c r="E22" s="34"/>
      <c r="F22" s="34"/>
      <c r="G22" s="34"/>
      <c r="H22" s="34"/>
      <c r="I22" s="34"/>
      <c r="J22" s="34"/>
    </row>
    <row r="23" spans="1:10" x14ac:dyDescent="0.3">
      <c r="A23" s="34"/>
      <c r="B23" s="34"/>
      <c r="C23" s="34"/>
      <c r="D23" s="34"/>
      <c r="E23" s="34"/>
      <c r="F23" s="34"/>
      <c r="G23" s="34"/>
      <c r="H23" s="34"/>
      <c r="I23" s="34"/>
      <c r="J23" s="34"/>
    </row>
    <row r="24" spans="1:10" x14ac:dyDescent="0.3">
      <c r="A24" s="34"/>
      <c r="B24" s="34"/>
      <c r="C24" s="34"/>
      <c r="D24" s="34"/>
      <c r="E24" s="34"/>
      <c r="F24" s="34"/>
      <c r="G24" s="34"/>
      <c r="H24" s="34"/>
      <c r="I24" s="34"/>
      <c r="J24" s="34"/>
    </row>
    <row r="25" spans="1:10" x14ac:dyDescent="0.3">
      <c r="A25" s="34"/>
      <c r="B25" s="34"/>
      <c r="C25" s="34"/>
      <c r="D25" s="34"/>
      <c r="E25" s="34"/>
      <c r="F25" s="34"/>
      <c r="G25" s="34"/>
      <c r="H25" s="34"/>
      <c r="I25" s="34"/>
      <c r="J25" s="34"/>
    </row>
    <row r="26" spans="1:10" x14ac:dyDescent="0.3">
      <c r="A26" s="34"/>
      <c r="B26" s="34"/>
      <c r="C26" s="34"/>
      <c r="D26" s="34"/>
      <c r="E26" s="34"/>
      <c r="F26" s="34"/>
      <c r="G26" s="34"/>
      <c r="H26" s="34"/>
      <c r="I26" s="34"/>
      <c r="J26" s="34"/>
    </row>
  </sheetData>
  <mergeCells count="11">
    <mergeCell ref="B6:E6"/>
    <mergeCell ref="F3:I3"/>
    <mergeCell ref="F4:I4"/>
    <mergeCell ref="F5:I5"/>
    <mergeCell ref="F6:I6"/>
    <mergeCell ref="B5:E5"/>
    <mergeCell ref="A1:I1"/>
    <mergeCell ref="B2:E2"/>
    <mergeCell ref="F2:I2"/>
    <mergeCell ref="B3:E3"/>
    <mergeCell ref="B4:E4"/>
  </mergeCells>
  <dataValidations count="1">
    <dataValidation type="list" allowBlank="1" showInputMessage="1" showErrorMessage="1" sqref="E17" xr:uid="{D8ED9694-FE60-44DB-98A2-75B22F608AA2}">
      <formula1>$A$3:$A$6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14A5C-C274-4ED7-8C9A-5CEB0AC40631}">
  <dimension ref="A1:I23"/>
  <sheetViews>
    <sheetView zoomScale="83" zoomScaleNormal="99" workbookViewId="0">
      <pane ySplit="5" topLeftCell="A6" activePane="bottomLeft" state="frozen"/>
      <selection pane="bottomLeft" activeCell="F18" sqref="F18"/>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49.2"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47" t="s">
        <v>46</v>
      </c>
      <c r="B6" s="148"/>
      <c r="C6" s="148"/>
      <c r="D6" s="148"/>
      <c r="E6" s="148"/>
      <c r="F6" s="148"/>
      <c r="G6" s="148"/>
      <c r="H6" s="148"/>
      <c r="I6" s="149"/>
    </row>
    <row r="7" spans="1:9" ht="55.2" x14ac:dyDescent="0.3">
      <c r="A7" s="150"/>
      <c r="B7" s="151"/>
      <c r="C7" s="154" t="s">
        <v>47</v>
      </c>
      <c r="D7" s="69" t="s">
        <v>49</v>
      </c>
      <c r="E7" s="70" t="s">
        <v>35</v>
      </c>
      <c r="F7" s="221" t="s">
        <v>278</v>
      </c>
      <c r="G7" s="38">
        <f t="shared" ref="G7:G23" si="0">IF(E7="Conforme",100,IF(E7="ODP",66,IF(E7="NC mineure",33,IF(E7="NC majeure",0,""))))</f>
        <v>66</v>
      </c>
      <c r="H7" s="156">
        <f>IFERROR(IF(COUNTA(G7:G8)=0,"",AVERAGE(G7:G8)),"")</f>
        <v>66</v>
      </c>
      <c r="I7" s="157">
        <f>IFERROR(IF(COUNTA(H7:H23)=0,"",AVERAGE(H7:H23)),"")</f>
        <v>44.46875</v>
      </c>
    </row>
    <row r="8" spans="1:9" ht="28.2" thickBot="1" x14ac:dyDescent="0.35">
      <c r="A8" s="150"/>
      <c r="B8" s="151"/>
      <c r="C8" s="155"/>
      <c r="D8" s="45" t="s">
        <v>48</v>
      </c>
      <c r="E8" s="35" t="s">
        <v>35</v>
      </c>
      <c r="F8" s="222" t="s">
        <v>279</v>
      </c>
      <c r="G8" s="38">
        <f t="shared" si="0"/>
        <v>66</v>
      </c>
      <c r="H8" s="145"/>
      <c r="I8" s="157"/>
    </row>
    <row r="9" spans="1:9" ht="27.6" x14ac:dyDescent="0.3">
      <c r="A9" s="150"/>
      <c r="B9" s="151"/>
      <c r="C9" s="159" t="s">
        <v>50</v>
      </c>
      <c r="D9" s="45" t="s">
        <v>51</v>
      </c>
      <c r="E9" s="35" t="s">
        <v>35</v>
      </c>
      <c r="F9" s="222" t="s">
        <v>280</v>
      </c>
      <c r="G9" s="38">
        <f t="shared" si="0"/>
        <v>66</v>
      </c>
      <c r="H9" s="160">
        <f>IFERROR(IF(COUNTA(G9:G12)=0,"",AVERAGE(G9:G12)),"")</f>
        <v>83</v>
      </c>
      <c r="I9" s="157"/>
    </row>
    <row r="10" spans="1:9" ht="27.6" x14ac:dyDescent="0.3">
      <c r="A10" s="150"/>
      <c r="B10" s="151"/>
      <c r="C10" s="154"/>
      <c r="D10" s="45" t="s">
        <v>52</v>
      </c>
      <c r="E10" s="35" t="s">
        <v>35</v>
      </c>
      <c r="F10" s="222"/>
      <c r="G10" s="38">
        <f t="shared" si="0"/>
        <v>66</v>
      </c>
      <c r="H10" s="161"/>
      <c r="I10" s="157"/>
    </row>
    <row r="11" spans="1:9" ht="27.6" x14ac:dyDescent="0.3">
      <c r="A11" s="150"/>
      <c r="B11" s="151"/>
      <c r="C11" s="154"/>
      <c r="D11" s="45" t="s">
        <v>53</v>
      </c>
      <c r="E11" s="35" t="s">
        <v>29</v>
      </c>
      <c r="F11" s="222" t="s">
        <v>281</v>
      </c>
      <c r="G11" s="38">
        <f t="shared" si="0"/>
        <v>100</v>
      </c>
      <c r="H11" s="161"/>
      <c r="I11" s="157"/>
    </row>
    <row r="12" spans="1:9" ht="28.2" thickBot="1" x14ac:dyDescent="0.35">
      <c r="A12" s="150"/>
      <c r="B12" s="151"/>
      <c r="C12" s="155"/>
      <c r="D12" s="43" t="s">
        <v>54</v>
      </c>
      <c r="E12" s="35" t="s">
        <v>29</v>
      </c>
      <c r="F12" s="222" t="s">
        <v>282</v>
      </c>
      <c r="G12" s="38">
        <f t="shared" si="0"/>
        <v>100</v>
      </c>
      <c r="H12" s="162"/>
      <c r="I12" s="157"/>
    </row>
    <row r="13" spans="1:9" ht="27.6" x14ac:dyDescent="0.3">
      <c r="A13" s="150"/>
      <c r="B13" s="151"/>
      <c r="C13" s="159" t="s">
        <v>59</v>
      </c>
      <c r="D13" s="43" t="s">
        <v>61</v>
      </c>
      <c r="E13" s="35" t="s">
        <v>35</v>
      </c>
      <c r="F13" s="61"/>
      <c r="G13" s="38">
        <f t="shared" si="0"/>
        <v>66</v>
      </c>
      <c r="H13" s="145">
        <f>IFERROR(IF(COUNTA(G13:G20)=0,"",AVERAGE(G13:G20)),"")</f>
        <v>28.875</v>
      </c>
      <c r="I13" s="157"/>
    </row>
    <row r="14" spans="1:9" ht="27.6" x14ac:dyDescent="0.3">
      <c r="A14" s="150"/>
      <c r="B14" s="151"/>
      <c r="C14" s="154"/>
      <c r="D14" s="43" t="s">
        <v>62</v>
      </c>
      <c r="E14" s="35" t="s">
        <v>36</v>
      </c>
      <c r="F14" s="222" t="s">
        <v>283</v>
      </c>
      <c r="G14" s="38">
        <f t="shared" si="0"/>
        <v>33</v>
      </c>
      <c r="H14" s="145"/>
      <c r="I14" s="157"/>
    </row>
    <row r="15" spans="1:9" ht="27.6" x14ac:dyDescent="0.3">
      <c r="A15" s="150"/>
      <c r="B15" s="151"/>
      <c r="C15" s="154"/>
      <c r="D15" s="43" t="s">
        <v>63</v>
      </c>
      <c r="E15" s="35" t="s">
        <v>36</v>
      </c>
      <c r="F15" s="222" t="s">
        <v>283</v>
      </c>
      <c r="G15" s="38">
        <f t="shared" si="0"/>
        <v>33</v>
      </c>
      <c r="H15" s="145"/>
      <c r="I15" s="157"/>
    </row>
    <row r="16" spans="1:9" ht="27.6" x14ac:dyDescent="0.3">
      <c r="A16" s="150"/>
      <c r="B16" s="151"/>
      <c r="C16" s="154"/>
      <c r="D16" s="43" t="s">
        <v>64</v>
      </c>
      <c r="E16" s="35" t="s">
        <v>37</v>
      </c>
      <c r="F16" s="222" t="s">
        <v>283</v>
      </c>
      <c r="G16" s="38">
        <f t="shared" si="0"/>
        <v>0</v>
      </c>
      <c r="H16" s="145"/>
      <c r="I16" s="157"/>
    </row>
    <row r="17" spans="1:9" x14ac:dyDescent="0.3">
      <c r="A17" s="150"/>
      <c r="B17" s="151"/>
      <c r="C17" s="154"/>
      <c r="D17" s="43" t="s">
        <v>65</v>
      </c>
      <c r="E17" s="35" t="s">
        <v>35</v>
      </c>
      <c r="F17" s="222" t="s">
        <v>284</v>
      </c>
      <c r="G17" s="38">
        <f t="shared" si="0"/>
        <v>66</v>
      </c>
      <c r="H17" s="145"/>
      <c r="I17" s="157"/>
    </row>
    <row r="18" spans="1:9" ht="27.6" x14ac:dyDescent="0.3">
      <c r="A18" s="150"/>
      <c r="B18" s="151"/>
      <c r="C18" s="154"/>
      <c r="D18" s="43" t="s">
        <v>66</v>
      </c>
      <c r="E18" s="35" t="s">
        <v>36</v>
      </c>
      <c r="F18" s="222" t="s">
        <v>285</v>
      </c>
      <c r="G18" s="38">
        <f t="shared" si="0"/>
        <v>33</v>
      </c>
      <c r="H18" s="145"/>
      <c r="I18" s="157"/>
    </row>
    <row r="19" spans="1:9" ht="27.6" x14ac:dyDescent="0.3">
      <c r="A19" s="150"/>
      <c r="B19" s="151"/>
      <c r="C19" s="154"/>
      <c r="D19" s="43" t="s">
        <v>67</v>
      </c>
      <c r="E19" s="35" t="s">
        <v>37</v>
      </c>
      <c r="F19" s="61"/>
      <c r="G19" s="38">
        <f t="shared" si="0"/>
        <v>0</v>
      </c>
      <c r="H19" s="145"/>
      <c r="I19" s="157"/>
    </row>
    <row r="20" spans="1:9" ht="28.2" thickBot="1" x14ac:dyDescent="0.35">
      <c r="A20" s="150"/>
      <c r="B20" s="151"/>
      <c r="C20" s="155"/>
      <c r="D20" s="43" t="s">
        <v>68</v>
      </c>
      <c r="E20" s="35" t="s">
        <v>37</v>
      </c>
      <c r="F20" s="61"/>
      <c r="G20" s="38">
        <f t="shared" si="0"/>
        <v>0</v>
      </c>
      <c r="H20" s="145"/>
      <c r="I20" s="157"/>
    </row>
    <row r="21" spans="1:9" ht="27.6" x14ac:dyDescent="0.3">
      <c r="A21" s="150"/>
      <c r="B21" s="151"/>
      <c r="C21" s="159" t="s">
        <v>60</v>
      </c>
      <c r="D21" s="43" t="s">
        <v>69</v>
      </c>
      <c r="E21" s="35" t="s">
        <v>37</v>
      </c>
      <c r="F21" s="61"/>
      <c r="G21" s="38">
        <f t="shared" si="0"/>
        <v>0</v>
      </c>
      <c r="H21" s="145">
        <f>IFERROR(IF(COUNTA(G21:G23)=0,"",AVERAGE(G21:G23)),"")</f>
        <v>0</v>
      </c>
      <c r="I21" s="157"/>
    </row>
    <row r="22" spans="1:9" ht="27.6" x14ac:dyDescent="0.3">
      <c r="A22" s="150"/>
      <c r="B22" s="151"/>
      <c r="C22" s="154"/>
      <c r="D22" s="43" t="s">
        <v>70</v>
      </c>
      <c r="E22" s="35" t="s">
        <v>37</v>
      </c>
      <c r="F22" s="61"/>
      <c r="G22" s="38">
        <f t="shared" si="0"/>
        <v>0</v>
      </c>
      <c r="H22" s="145"/>
      <c r="I22" s="157"/>
    </row>
    <row r="23" spans="1:9" ht="28.2" thickBot="1" x14ac:dyDescent="0.35">
      <c r="A23" s="152"/>
      <c r="B23" s="153"/>
      <c r="C23" s="155"/>
      <c r="D23" s="44" t="s">
        <v>71</v>
      </c>
      <c r="E23" s="36" t="s">
        <v>37</v>
      </c>
      <c r="F23" s="62"/>
      <c r="G23" s="57">
        <f t="shared" si="0"/>
        <v>0</v>
      </c>
      <c r="H23" s="146"/>
      <c r="I23" s="158"/>
    </row>
  </sheetData>
  <mergeCells count="18">
    <mergeCell ref="C1:F1"/>
    <mergeCell ref="C2:F2"/>
    <mergeCell ref="C3:C5"/>
    <mergeCell ref="D3:D5"/>
    <mergeCell ref="E3:F3"/>
    <mergeCell ref="E4:E5"/>
    <mergeCell ref="F4:F5"/>
    <mergeCell ref="H21:H23"/>
    <mergeCell ref="A6:I6"/>
    <mergeCell ref="A7:B23"/>
    <mergeCell ref="C7:C8"/>
    <mergeCell ref="H7:H8"/>
    <mergeCell ref="I7:I23"/>
    <mergeCell ref="C9:C12"/>
    <mergeCell ref="H9:H12"/>
    <mergeCell ref="C13:C20"/>
    <mergeCell ref="H13:H20"/>
    <mergeCell ref="C21:C23"/>
  </mergeCells>
  <conditionalFormatting sqref="E7:E23">
    <cfRule type="cellIs" dxfId="90" priority="9"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0E3788D-4A6D-4061-A5C3-BDE84811B427}">
            <xm:f>NOT(ISERROR(SEARCH(Critères!$A$6,E7)))</xm:f>
            <xm:f>Critères!$A$6</xm:f>
            <x14:dxf>
              <font>
                <color theme="0"/>
              </font>
              <fill>
                <patternFill>
                  <bgColor rgb="FFFF0000"/>
                </patternFill>
              </fill>
            </x14:dxf>
          </x14:cfRule>
          <x14:cfRule type="containsText" priority="2" operator="containsText" id="{1072EE77-EF81-4D3D-A92C-258C75FDCDC0}">
            <xm:f>NOT(ISERROR(SEARCH(Critères!$A$4,E7)))</xm:f>
            <xm:f>Critères!$A$4</xm:f>
            <x14:dxf>
              <fill>
                <patternFill>
                  <bgColor theme="7"/>
                </patternFill>
              </fill>
            </x14:dxf>
          </x14:cfRule>
          <x14:cfRule type="containsText" priority="3" operator="containsText" id="{354E4AAB-F187-4C6E-B0A5-0934FB83BA79}">
            <xm:f>NOT(ISERROR(SEARCH(Critères!$A$5,E7)))</xm:f>
            <xm:f>Critères!$A$5</xm:f>
            <x14:dxf>
              <font>
                <color theme="0"/>
              </font>
              <fill>
                <patternFill>
                  <bgColor theme="5"/>
                </patternFill>
              </fill>
            </x14:dxf>
          </x14:cfRule>
          <x14:cfRule type="containsText" priority="4" operator="containsText" id="{B7737332-6218-4E8A-8897-B7AC5AC26D64}">
            <xm:f>NOT(ISERROR(SEARCH(Critères!$A$3,E7)))</xm:f>
            <xm:f>Critères!$A$3</xm:f>
            <x14:dxf>
              <font>
                <color theme="0"/>
              </font>
              <fill>
                <patternFill>
                  <bgColor rgb="FF00B050"/>
                </patternFill>
              </fill>
            </x14:dxf>
          </x14:cfRule>
          <xm:sqref>E7:E23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90C72F8-A21D-4BB6-AE3E-D9B1251B09DF}">
          <x14:formula1>
            <xm:f>Critères!$A$3:$A$6</xm:f>
          </x14:formula1>
          <xm:sqref>E7:E23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CC22E-8D81-46A8-BAE6-17E436548D6D}">
  <dimension ref="A1:I26"/>
  <sheetViews>
    <sheetView zoomScale="102" zoomScaleNormal="102" workbookViewId="0">
      <pane ySplit="5" topLeftCell="A19" activePane="bottomLeft" state="frozen"/>
      <selection pane="bottomLeft" activeCell="E26" sqref="E26"/>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51"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78" t="s">
        <v>15</v>
      </c>
      <c r="B6" s="179"/>
      <c r="C6" s="179"/>
      <c r="D6" s="179"/>
      <c r="E6" s="179"/>
      <c r="F6" s="179"/>
      <c r="G6" s="179"/>
      <c r="H6" s="179"/>
      <c r="I6" s="180"/>
    </row>
    <row r="7" spans="1:9" ht="27.6" x14ac:dyDescent="0.3">
      <c r="A7" s="181"/>
      <c r="B7" s="182"/>
      <c r="C7" s="185" t="s">
        <v>73</v>
      </c>
      <c r="D7" s="87" t="s">
        <v>92</v>
      </c>
      <c r="E7" s="55" t="s">
        <v>37</v>
      </c>
      <c r="F7" s="88"/>
      <c r="G7" s="38">
        <f t="shared" ref="G7:G26" si="0">IF(E7="Conforme",100,IF(E7="ODP",66,IF(E7="NC mineure",33,IF(E7="NC majeure",0,""))))</f>
        <v>0</v>
      </c>
      <c r="H7" s="187">
        <f>IFERROR(IF(COUNTA(G7:G15)=0,"",AVERAGE(G7:G15)),"")</f>
        <v>0</v>
      </c>
      <c r="I7" s="189">
        <f>IFERROR(IF(COUNTA('5. Leadership'!H7:H26)=0,"",AVERAGE('5. Leadership'!H7:H26)),"")</f>
        <v>0</v>
      </c>
    </row>
    <row r="8" spans="1:9" ht="55.2" x14ac:dyDescent="0.3">
      <c r="A8" s="181"/>
      <c r="B8" s="182"/>
      <c r="C8" s="185"/>
      <c r="D8" s="41" t="s">
        <v>93</v>
      </c>
      <c r="E8" s="55" t="s">
        <v>37</v>
      </c>
      <c r="F8" s="39"/>
      <c r="G8" s="38">
        <f t="shared" si="0"/>
        <v>0</v>
      </c>
      <c r="H8" s="188"/>
      <c r="I8" s="189"/>
    </row>
    <row r="9" spans="1:9" ht="41.4" x14ac:dyDescent="0.3">
      <c r="A9" s="181"/>
      <c r="B9" s="182"/>
      <c r="C9" s="185"/>
      <c r="D9" s="41" t="s">
        <v>94</v>
      </c>
      <c r="E9" s="55" t="s">
        <v>37</v>
      </c>
      <c r="F9" s="39"/>
      <c r="G9" s="38">
        <f t="shared" si="0"/>
        <v>0</v>
      </c>
      <c r="H9" s="188"/>
      <c r="I9" s="189"/>
    </row>
    <row r="10" spans="1:9" ht="41.4" x14ac:dyDescent="0.3">
      <c r="A10" s="181"/>
      <c r="B10" s="182"/>
      <c r="C10" s="185"/>
      <c r="D10" s="41" t="s">
        <v>95</v>
      </c>
      <c r="E10" s="55" t="s">
        <v>37</v>
      </c>
      <c r="F10" s="40"/>
      <c r="G10" s="38">
        <f t="shared" si="0"/>
        <v>0</v>
      </c>
      <c r="H10" s="188"/>
      <c r="I10" s="189"/>
    </row>
    <row r="11" spans="1:9" ht="41.4" x14ac:dyDescent="0.3">
      <c r="A11" s="181"/>
      <c r="B11" s="182"/>
      <c r="C11" s="185"/>
      <c r="D11" s="41" t="s">
        <v>96</v>
      </c>
      <c r="E11" s="55" t="s">
        <v>37</v>
      </c>
      <c r="F11" s="39"/>
      <c r="G11" s="38">
        <f t="shared" si="0"/>
        <v>0</v>
      </c>
      <c r="H11" s="188"/>
      <c r="I11" s="189"/>
    </row>
    <row r="12" spans="1:9" ht="27.6" x14ac:dyDescent="0.3">
      <c r="A12" s="181"/>
      <c r="B12" s="182"/>
      <c r="C12" s="185"/>
      <c r="D12" s="41" t="s">
        <v>97</v>
      </c>
      <c r="E12" s="55" t="s">
        <v>37</v>
      </c>
      <c r="F12" s="39"/>
      <c r="G12" s="38">
        <f t="shared" si="0"/>
        <v>0</v>
      </c>
      <c r="H12" s="188"/>
      <c r="I12" s="189"/>
    </row>
    <row r="13" spans="1:9" ht="41.4" x14ac:dyDescent="0.3">
      <c r="A13" s="181"/>
      <c r="B13" s="182"/>
      <c r="C13" s="185"/>
      <c r="D13" s="41" t="s">
        <v>98</v>
      </c>
      <c r="E13" s="55" t="s">
        <v>37</v>
      </c>
      <c r="F13" s="39"/>
      <c r="G13" s="38">
        <f t="shared" si="0"/>
        <v>0</v>
      </c>
      <c r="H13" s="188"/>
      <c r="I13" s="189"/>
    </row>
    <row r="14" spans="1:9" ht="27.6" x14ac:dyDescent="0.3">
      <c r="A14" s="181"/>
      <c r="B14" s="182"/>
      <c r="C14" s="185"/>
      <c r="D14" s="41" t="s">
        <v>99</v>
      </c>
      <c r="E14" s="55" t="s">
        <v>37</v>
      </c>
      <c r="F14" s="39"/>
      <c r="G14" s="38">
        <f t="shared" si="0"/>
        <v>0</v>
      </c>
      <c r="H14" s="188"/>
      <c r="I14" s="189"/>
    </row>
    <row r="15" spans="1:9" ht="42" thickBot="1" x14ac:dyDescent="0.35">
      <c r="A15" s="181"/>
      <c r="B15" s="182"/>
      <c r="C15" s="186"/>
      <c r="D15" s="41" t="s">
        <v>100</v>
      </c>
      <c r="E15" s="55" t="s">
        <v>37</v>
      </c>
      <c r="F15" s="39"/>
      <c r="G15" s="38">
        <f t="shared" si="0"/>
        <v>0</v>
      </c>
      <c r="H15" s="188"/>
      <c r="I15" s="189"/>
    </row>
    <row r="16" spans="1:9" ht="55.2" x14ac:dyDescent="0.3">
      <c r="A16" s="181"/>
      <c r="B16" s="182"/>
      <c r="C16" s="191" t="s">
        <v>74</v>
      </c>
      <c r="D16" s="41" t="s">
        <v>101</v>
      </c>
      <c r="E16" s="55" t="s">
        <v>37</v>
      </c>
      <c r="F16" s="39"/>
      <c r="G16" s="38">
        <f t="shared" si="0"/>
        <v>0</v>
      </c>
      <c r="H16" s="188">
        <f>IFERROR(IF(COUNTA(G16:G23)=0,"",AVERAGE(G16:G23)),"")</f>
        <v>0</v>
      </c>
      <c r="I16" s="189"/>
    </row>
    <row r="17" spans="1:9" ht="41.4" x14ac:dyDescent="0.3">
      <c r="A17" s="181"/>
      <c r="B17" s="182"/>
      <c r="C17" s="185"/>
      <c r="D17" s="41" t="s">
        <v>102</v>
      </c>
      <c r="E17" s="55" t="s">
        <v>37</v>
      </c>
      <c r="F17" s="39"/>
      <c r="G17" s="38">
        <f t="shared" si="0"/>
        <v>0</v>
      </c>
      <c r="H17" s="188"/>
      <c r="I17" s="189"/>
    </row>
    <row r="18" spans="1:9" ht="55.2" x14ac:dyDescent="0.3">
      <c r="A18" s="181"/>
      <c r="B18" s="182"/>
      <c r="C18" s="185"/>
      <c r="D18" s="41" t="s">
        <v>103</v>
      </c>
      <c r="E18" s="55" t="s">
        <v>37</v>
      </c>
      <c r="F18" s="39"/>
      <c r="G18" s="38">
        <f t="shared" si="0"/>
        <v>0</v>
      </c>
      <c r="H18" s="188"/>
      <c r="I18" s="189"/>
    </row>
    <row r="19" spans="1:9" ht="41.4" x14ac:dyDescent="0.3">
      <c r="A19" s="181"/>
      <c r="B19" s="182"/>
      <c r="C19" s="185"/>
      <c r="D19" s="42" t="s">
        <v>104</v>
      </c>
      <c r="E19" s="55" t="s">
        <v>37</v>
      </c>
      <c r="F19" s="39"/>
      <c r="G19" s="38">
        <f t="shared" si="0"/>
        <v>0</v>
      </c>
      <c r="H19" s="188"/>
      <c r="I19" s="189"/>
    </row>
    <row r="20" spans="1:9" ht="41.4" x14ac:dyDescent="0.3">
      <c r="A20" s="181"/>
      <c r="B20" s="182"/>
      <c r="C20" s="185"/>
      <c r="D20" s="41" t="s">
        <v>105</v>
      </c>
      <c r="E20" s="55" t="s">
        <v>37</v>
      </c>
      <c r="F20" s="39"/>
      <c r="G20" s="38">
        <f t="shared" si="0"/>
        <v>0</v>
      </c>
      <c r="H20" s="188"/>
      <c r="I20" s="189"/>
    </row>
    <row r="21" spans="1:9" ht="27.6" x14ac:dyDescent="0.3">
      <c r="A21" s="181"/>
      <c r="B21" s="182"/>
      <c r="C21" s="185"/>
      <c r="D21" s="42" t="s">
        <v>106</v>
      </c>
      <c r="E21" s="55" t="s">
        <v>37</v>
      </c>
      <c r="F21" s="39"/>
      <c r="G21" s="38">
        <f t="shared" si="0"/>
        <v>0</v>
      </c>
      <c r="H21" s="188"/>
      <c r="I21" s="189"/>
    </row>
    <row r="22" spans="1:9" x14ac:dyDescent="0.3">
      <c r="A22" s="181"/>
      <c r="B22" s="182"/>
      <c r="C22" s="185"/>
      <c r="D22" s="42" t="s">
        <v>107</v>
      </c>
      <c r="E22" s="55" t="s">
        <v>37</v>
      </c>
      <c r="F22" s="39"/>
      <c r="G22" s="38">
        <f t="shared" si="0"/>
        <v>0</v>
      </c>
      <c r="H22" s="188"/>
      <c r="I22" s="189"/>
    </row>
    <row r="23" spans="1:9" ht="28.2" thickBot="1" x14ac:dyDescent="0.35">
      <c r="A23" s="181"/>
      <c r="B23" s="182"/>
      <c r="C23" s="186"/>
      <c r="D23" s="41" t="s">
        <v>108</v>
      </c>
      <c r="E23" s="55" t="s">
        <v>37</v>
      </c>
      <c r="F23" s="39"/>
      <c r="G23" s="38">
        <f t="shared" si="0"/>
        <v>0</v>
      </c>
      <c r="H23" s="188"/>
      <c r="I23" s="189"/>
    </row>
    <row r="24" spans="1:9" ht="27.6" x14ac:dyDescent="0.3">
      <c r="A24" s="181"/>
      <c r="B24" s="182"/>
      <c r="C24" s="191" t="s">
        <v>75</v>
      </c>
      <c r="D24" s="41" t="s">
        <v>76</v>
      </c>
      <c r="E24" s="55" t="s">
        <v>37</v>
      </c>
      <c r="F24" s="39"/>
      <c r="G24" s="38">
        <f t="shared" si="0"/>
        <v>0</v>
      </c>
      <c r="H24" s="188">
        <f>IFERROR(IF(COUNTA(G24:G26)=0,"",AVERAGE(G24:G26)),"")</f>
        <v>0</v>
      </c>
      <c r="I24" s="189"/>
    </row>
    <row r="25" spans="1:9" ht="27.6" x14ac:dyDescent="0.3">
      <c r="A25" s="181"/>
      <c r="B25" s="182"/>
      <c r="C25" s="185"/>
      <c r="D25" s="41" t="s">
        <v>109</v>
      </c>
      <c r="E25" s="55" t="s">
        <v>37</v>
      </c>
      <c r="G25" s="38">
        <f t="shared" si="0"/>
        <v>0</v>
      </c>
      <c r="H25" s="188"/>
      <c r="I25" s="189"/>
    </row>
    <row r="26" spans="1:9" ht="28.2" thickBot="1" x14ac:dyDescent="0.35">
      <c r="A26" s="183"/>
      <c r="B26" s="184"/>
      <c r="C26" s="186"/>
      <c r="D26" s="85" t="s">
        <v>110</v>
      </c>
      <c r="E26" s="55" t="s">
        <v>37</v>
      </c>
      <c r="F26" s="86"/>
      <c r="G26" s="57">
        <f t="shared" si="0"/>
        <v>0</v>
      </c>
      <c r="H26" s="192"/>
      <c r="I26" s="190"/>
    </row>
  </sheetData>
  <mergeCells count="16">
    <mergeCell ref="C1:F1"/>
    <mergeCell ref="C2:F2"/>
    <mergeCell ref="C3:C5"/>
    <mergeCell ref="D3:D5"/>
    <mergeCell ref="E3:F3"/>
    <mergeCell ref="E4:E5"/>
    <mergeCell ref="F4:F5"/>
    <mergeCell ref="A6:I6"/>
    <mergeCell ref="A7:B26"/>
    <mergeCell ref="C7:C15"/>
    <mergeCell ref="H7:H15"/>
    <mergeCell ref="I7:I26"/>
    <mergeCell ref="C16:C23"/>
    <mergeCell ref="H16:H23"/>
    <mergeCell ref="C24:C26"/>
    <mergeCell ref="H24:H26"/>
  </mergeCells>
  <conditionalFormatting sqref="E7:E26">
    <cfRule type="cellIs" dxfId="60" priority="17"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D496420-A039-45F1-A8A7-C8145213AB04}">
            <xm:f>NOT(ISERROR(SEARCH(Critères!$A$6,E7)))</xm:f>
            <xm:f>Critères!$A$6</xm:f>
            <x14:dxf>
              <font>
                <color theme="0"/>
              </font>
              <fill>
                <patternFill>
                  <bgColor rgb="FFFF0000"/>
                </patternFill>
              </fill>
            </x14:dxf>
          </x14:cfRule>
          <x14:cfRule type="containsText" priority="2" operator="containsText" id="{AE5AF2AD-D1C3-4FB5-9E8A-4936FCE443E5}">
            <xm:f>NOT(ISERROR(SEARCH(Critères!$A$4,E7)))</xm:f>
            <xm:f>Critères!$A$4</xm:f>
            <x14:dxf>
              <fill>
                <patternFill>
                  <bgColor theme="7"/>
                </patternFill>
              </fill>
            </x14:dxf>
          </x14:cfRule>
          <x14:cfRule type="containsText" priority="3" operator="containsText" id="{CC96A363-789A-4D55-A483-A8283B1D60BF}">
            <xm:f>NOT(ISERROR(SEARCH(Critères!$A$5,E7)))</xm:f>
            <xm:f>Critères!$A$5</xm:f>
            <x14:dxf>
              <font>
                <color theme="0"/>
              </font>
              <fill>
                <patternFill>
                  <bgColor theme="5"/>
                </patternFill>
              </fill>
            </x14:dxf>
          </x14:cfRule>
          <x14:cfRule type="containsText" priority="4" operator="containsText" id="{723C36AD-E5FE-47DE-A443-DBDDB65749D6}">
            <xm:f>NOT(ISERROR(SEARCH(Critères!$A$3,E7)))</xm:f>
            <xm:f>Critères!$A$3</xm:f>
            <x14:dxf>
              <font>
                <color theme="0"/>
              </font>
              <fill>
                <patternFill>
                  <bgColor rgb="FF00B050"/>
                </patternFill>
              </fill>
            </x14:dxf>
          </x14:cfRule>
          <xm:sqref>E7:E26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FDF408D-3BD3-490B-8AF0-3743AB02B0CA}">
          <x14:formula1>
            <xm:f>Critères!$A$3:$A$6</xm:f>
          </x14:formula1>
          <xm:sqref>E7:E26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9AFC8-F22E-403F-AAC8-7088202716A2}">
  <dimension ref="A1:I50"/>
  <sheetViews>
    <sheetView zoomScale="73" zoomScaleNormal="117" workbookViewId="0">
      <pane ySplit="5" topLeftCell="A20" activePane="bottomLeft" state="frozen"/>
      <selection pane="bottomLeft" activeCell="F47" sqref="F47"/>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51.6"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78" t="s">
        <v>16</v>
      </c>
      <c r="B6" s="179"/>
      <c r="C6" s="179"/>
      <c r="D6" s="179"/>
      <c r="E6" s="179"/>
      <c r="F6" s="179"/>
      <c r="G6" s="179"/>
      <c r="H6" s="179"/>
      <c r="I6" s="180"/>
    </row>
    <row r="7" spans="1:9" ht="27.6" x14ac:dyDescent="0.3">
      <c r="A7" s="181"/>
      <c r="B7" s="193"/>
      <c r="C7" s="195" t="s">
        <v>77</v>
      </c>
      <c r="D7" s="69" t="s">
        <v>111</v>
      </c>
      <c r="E7" s="55" t="s">
        <v>37</v>
      </c>
      <c r="F7" s="223" t="s">
        <v>286</v>
      </c>
      <c r="G7" s="38">
        <f t="shared" ref="G7:G50" si="0">IF(E7="Conforme",100,IF(E7="ODP",66,IF(E7="NC mineure",33,IF(E7="NC majeure",0,""))))</f>
        <v>0</v>
      </c>
      <c r="H7" s="197">
        <f>IFERROR(IF(COUNTA(G7:G36)=0,"",AVERAGE(G7:G36)),"")</f>
        <v>0</v>
      </c>
      <c r="I7" s="189">
        <f>IFERROR(IF(COUNTA(H7:H50)=0,"",AVERAGE(H7:H50)),"")</f>
        <v>0</v>
      </c>
    </row>
    <row r="8" spans="1:9" ht="27.6" x14ac:dyDescent="0.3">
      <c r="A8" s="181"/>
      <c r="B8" s="193"/>
      <c r="C8" s="195"/>
      <c r="D8" s="45" t="s">
        <v>112</v>
      </c>
      <c r="E8" s="55" t="s">
        <v>37</v>
      </c>
      <c r="F8" s="223" t="s">
        <v>286</v>
      </c>
      <c r="G8" s="38">
        <f t="shared" si="0"/>
        <v>0</v>
      </c>
      <c r="H8" s="197"/>
      <c r="I8" s="189"/>
    </row>
    <row r="9" spans="1:9" ht="27.6" x14ac:dyDescent="0.3">
      <c r="A9" s="181"/>
      <c r="B9" s="193"/>
      <c r="C9" s="195"/>
      <c r="D9" s="45" t="s">
        <v>113</v>
      </c>
      <c r="E9" s="55" t="s">
        <v>37</v>
      </c>
      <c r="F9" s="223" t="s">
        <v>286</v>
      </c>
      <c r="G9" s="38">
        <f t="shared" si="0"/>
        <v>0</v>
      </c>
      <c r="H9" s="197"/>
      <c r="I9" s="189"/>
    </row>
    <row r="10" spans="1:9" ht="55.2" x14ac:dyDescent="0.3">
      <c r="A10" s="181"/>
      <c r="B10" s="193"/>
      <c r="C10" s="195"/>
      <c r="D10" s="45" t="s">
        <v>78</v>
      </c>
      <c r="E10" s="55" t="s">
        <v>37</v>
      </c>
      <c r="F10" s="223" t="s">
        <v>286</v>
      </c>
      <c r="G10" s="38">
        <f t="shared" si="0"/>
        <v>0</v>
      </c>
      <c r="H10" s="197"/>
      <c r="I10" s="189"/>
    </row>
    <row r="11" spans="1:9" ht="27.6" x14ac:dyDescent="0.3">
      <c r="A11" s="181"/>
      <c r="B11" s="193"/>
      <c r="C11" s="195"/>
      <c r="D11" s="45" t="s">
        <v>114</v>
      </c>
      <c r="E11" s="55" t="s">
        <v>37</v>
      </c>
      <c r="F11" s="223" t="s">
        <v>286</v>
      </c>
      <c r="G11" s="38">
        <f t="shared" si="0"/>
        <v>0</v>
      </c>
      <c r="H11" s="197"/>
      <c r="I11" s="189"/>
    </row>
    <row r="12" spans="1:9" ht="41.4" x14ac:dyDescent="0.3">
      <c r="A12" s="181"/>
      <c r="B12" s="193"/>
      <c r="C12" s="195"/>
      <c r="D12" s="45" t="s">
        <v>115</v>
      </c>
      <c r="E12" s="55" t="s">
        <v>37</v>
      </c>
      <c r="F12" s="223" t="s">
        <v>286</v>
      </c>
      <c r="G12" s="38">
        <f t="shared" si="0"/>
        <v>0</v>
      </c>
      <c r="H12" s="197"/>
      <c r="I12" s="189"/>
    </row>
    <row r="13" spans="1:9" ht="27.6" x14ac:dyDescent="0.3">
      <c r="A13" s="181"/>
      <c r="B13" s="193"/>
      <c r="C13" s="195"/>
      <c r="D13" s="45" t="s">
        <v>116</v>
      </c>
      <c r="E13" s="55" t="s">
        <v>37</v>
      </c>
      <c r="F13" s="223" t="s">
        <v>286</v>
      </c>
      <c r="G13" s="38">
        <f t="shared" si="0"/>
        <v>0</v>
      </c>
      <c r="H13" s="197"/>
      <c r="I13" s="189"/>
    </row>
    <row r="14" spans="1:9" x14ac:dyDescent="0.3">
      <c r="A14" s="181"/>
      <c r="B14" s="193"/>
      <c r="C14" s="195"/>
      <c r="D14" s="45" t="s">
        <v>79</v>
      </c>
      <c r="E14" s="55" t="s">
        <v>37</v>
      </c>
      <c r="F14" s="223" t="s">
        <v>286</v>
      </c>
      <c r="G14" s="38">
        <f t="shared" si="0"/>
        <v>0</v>
      </c>
      <c r="H14" s="197"/>
      <c r="I14" s="189"/>
    </row>
    <row r="15" spans="1:9" ht="27.6" x14ac:dyDescent="0.3">
      <c r="A15" s="181"/>
      <c r="B15" s="193"/>
      <c r="C15" s="195"/>
      <c r="D15" s="45" t="s">
        <v>117</v>
      </c>
      <c r="E15" s="55" t="s">
        <v>37</v>
      </c>
      <c r="F15" s="223" t="s">
        <v>286</v>
      </c>
      <c r="G15" s="38">
        <f t="shared" si="0"/>
        <v>0</v>
      </c>
      <c r="H15" s="197"/>
      <c r="I15" s="189"/>
    </row>
    <row r="16" spans="1:9" ht="41.4" x14ac:dyDescent="0.3">
      <c r="A16" s="181"/>
      <c r="B16" s="193"/>
      <c r="C16" s="195"/>
      <c r="D16" s="45" t="s">
        <v>118</v>
      </c>
      <c r="E16" s="55" t="s">
        <v>37</v>
      </c>
      <c r="F16" s="223" t="s">
        <v>286</v>
      </c>
      <c r="G16" s="38">
        <f t="shared" si="0"/>
        <v>0</v>
      </c>
      <c r="H16" s="197"/>
      <c r="I16" s="189"/>
    </row>
    <row r="17" spans="1:9" ht="41.4" x14ac:dyDescent="0.3">
      <c r="A17" s="181"/>
      <c r="B17" s="193"/>
      <c r="C17" s="195"/>
      <c r="D17" s="45" t="s">
        <v>119</v>
      </c>
      <c r="E17" s="55" t="s">
        <v>37</v>
      </c>
      <c r="F17" s="223" t="s">
        <v>286</v>
      </c>
      <c r="G17" s="38">
        <f t="shared" si="0"/>
        <v>0</v>
      </c>
      <c r="H17" s="197"/>
      <c r="I17" s="189"/>
    </row>
    <row r="18" spans="1:9" ht="41.4" x14ac:dyDescent="0.3">
      <c r="A18" s="181"/>
      <c r="B18" s="193"/>
      <c r="C18" s="195"/>
      <c r="D18" s="45" t="s">
        <v>120</v>
      </c>
      <c r="E18" s="55" t="s">
        <v>37</v>
      </c>
      <c r="F18" s="223" t="s">
        <v>286</v>
      </c>
      <c r="G18" s="38">
        <f t="shared" si="0"/>
        <v>0</v>
      </c>
      <c r="H18" s="197"/>
      <c r="I18" s="189"/>
    </row>
    <row r="19" spans="1:9" x14ac:dyDescent="0.3">
      <c r="A19" s="181"/>
      <c r="B19" s="193"/>
      <c r="C19" s="195"/>
      <c r="D19" s="46" t="s">
        <v>80</v>
      </c>
      <c r="E19" s="55" t="s">
        <v>37</v>
      </c>
      <c r="F19" s="223" t="s">
        <v>286</v>
      </c>
      <c r="G19" s="38">
        <f t="shared" si="0"/>
        <v>0</v>
      </c>
      <c r="H19" s="197"/>
      <c r="I19" s="189"/>
    </row>
    <row r="20" spans="1:9" ht="41.4" x14ac:dyDescent="0.3">
      <c r="A20" s="181"/>
      <c r="B20" s="193"/>
      <c r="C20" s="195"/>
      <c r="D20" s="47" t="s">
        <v>121</v>
      </c>
      <c r="E20" s="55" t="s">
        <v>37</v>
      </c>
      <c r="F20" s="223" t="s">
        <v>286</v>
      </c>
      <c r="G20" s="38">
        <f t="shared" si="0"/>
        <v>0</v>
      </c>
      <c r="H20" s="197"/>
      <c r="I20" s="189"/>
    </row>
    <row r="21" spans="1:9" ht="42" x14ac:dyDescent="0.3">
      <c r="A21" s="181"/>
      <c r="B21" s="193"/>
      <c r="C21" s="195"/>
      <c r="D21" s="48" t="s">
        <v>122</v>
      </c>
      <c r="E21" s="55" t="s">
        <v>37</v>
      </c>
      <c r="F21" s="223" t="s">
        <v>286</v>
      </c>
      <c r="G21" s="38">
        <f t="shared" si="0"/>
        <v>0</v>
      </c>
      <c r="H21" s="197"/>
      <c r="I21" s="189"/>
    </row>
    <row r="22" spans="1:9" ht="27.6" x14ac:dyDescent="0.3">
      <c r="A22" s="181"/>
      <c r="B22" s="193"/>
      <c r="C22" s="195"/>
      <c r="D22" s="45" t="s">
        <v>81</v>
      </c>
      <c r="E22" s="55" t="s">
        <v>37</v>
      </c>
      <c r="F22" s="223" t="s">
        <v>286</v>
      </c>
      <c r="G22" s="38">
        <f t="shared" si="0"/>
        <v>0</v>
      </c>
      <c r="H22" s="197"/>
      <c r="I22" s="189"/>
    </row>
    <row r="23" spans="1:9" ht="27.6" x14ac:dyDescent="0.3">
      <c r="A23" s="181"/>
      <c r="B23" s="193"/>
      <c r="C23" s="195"/>
      <c r="D23" s="45" t="s">
        <v>82</v>
      </c>
      <c r="E23" s="55" t="s">
        <v>37</v>
      </c>
      <c r="F23" s="223" t="s">
        <v>286</v>
      </c>
      <c r="G23" s="38">
        <f t="shared" si="0"/>
        <v>0</v>
      </c>
      <c r="H23" s="197"/>
      <c r="I23" s="189"/>
    </row>
    <row r="24" spans="1:9" ht="27.6" x14ac:dyDescent="0.3">
      <c r="A24" s="181"/>
      <c r="B24" s="193"/>
      <c r="C24" s="195"/>
      <c r="D24" s="45" t="s">
        <v>123</v>
      </c>
      <c r="E24" s="55" t="s">
        <v>37</v>
      </c>
      <c r="F24" s="223" t="s">
        <v>286</v>
      </c>
      <c r="G24" s="38">
        <f t="shared" si="0"/>
        <v>0</v>
      </c>
      <c r="H24" s="197"/>
      <c r="I24" s="189"/>
    </row>
    <row r="25" spans="1:9" ht="27.6" x14ac:dyDescent="0.3">
      <c r="A25" s="181"/>
      <c r="B25" s="193"/>
      <c r="C25" s="195"/>
      <c r="D25" s="45" t="s">
        <v>124</v>
      </c>
      <c r="E25" s="55" t="s">
        <v>37</v>
      </c>
      <c r="F25" s="223" t="s">
        <v>286</v>
      </c>
      <c r="G25" s="38">
        <f t="shared" si="0"/>
        <v>0</v>
      </c>
      <c r="H25" s="197"/>
      <c r="I25" s="189"/>
    </row>
    <row r="26" spans="1:9" ht="27.6" x14ac:dyDescent="0.3">
      <c r="A26" s="181"/>
      <c r="B26" s="193"/>
      <c r="C26" s="195"/>
      <c r="D26" s="45" t="s">
        <v>125</v>
      </c>
      <c r="E26" s="55" t="s">
        <v>37</v>
      </c>
      <c r="F26" s="223" t="s">
        <v>286</v>
      </c>
      <c r="G26" s="38">
        <f t="shared" si="0"/>
        <v>0</v>
      </c>
      <c r="H26" s="197"/>
      <c r="I26" s="189"/>
    </row>
    <row r="27" spans="1:9" ht="27.6" x14ac:dyDescent="0.3">
      <c r="A27" s="181"/>
      <c r="B27" s="193"/>
      <c r="C27" s="195"/>
      <c r="D27" s="45" t="s">
        <v>126</v>
      </c>
      <c r="E27" s="55" t="s">
        <v>37</v>
      </c>
      <c r="F27" s="223" t="s">
        <v>286</v>
      </c>
      <c r="G27" s="38">
        <f t="shared" si="0"/>
        <v>0</v>
      </c>
      <c r="H27" s="197"/>
      <c r="I27" s="189"/>
    </row>
    <row r="28" spans="1:9" ht="27.6" x14ac:dyDescent="0.3">
      <c r="A28" s="181"/>
      <c r="B28" s="193"/>
      <c r="C28" s="195"/>
      <c r="D28" s="45" t="s">
        <v>127</v>
      </c>
      <c r="E28" s="55" t="s">
        <v>37</v>
      </c>
      <c r="F28" s="223" t="s">
        <v>286</v>
      </c>
      <c r="G28" s="38">
        <f t="shared" si="0"/>
        <v>0</v>
      </c>
      <c r="H28" s="197"/>
      <c r="I28" s="189"/>
    </row>
    <row r="29" spans="1:9" ht="27.6" x14ac:dyDescent="0.3">
      <c r="A29" s="181"/>
      <c r="B29" s="193"/>
      <c r="C29" s="195"/>
      <c r="D29" s="45" t="s">
        <v>128</v>
      </c>
      <c r="E29" s="55" t="s">
        <v>37</v>
      </c>
      <c r="F29" s="223" t="s">
        <v>286</v>
      </c>
      <c r="G29" s="38">
        <f t="shared" si="0"/>
        <v>0</v>
      </c>
      <c r="H29" s="197"/>
      <c r="I29" s="189"/>
    </row>
    <row r="30" spans="1:9" ht="27.6" x14ac:dyDescent="0.3">
      <c r="A30" s="181"/>
      <c r="B30" s="193"/>
      <c r="C30" s="195"/>
      <c r="D30" s="43" t="s">
        <v>83</v>
      </c>
      <c r="E30" s="55" t="s">
        <v>37</v>
      </c>
      <c r="F30" s="223" t="s">
        <v>286</v>
      </c>
      <c r="G30" s="38">
        <f t="shared" si="0"/>
        <v>0</v>
      </c>
      <c r="H30" s="197"/>
      <c r="I30" s="189"/>
    </row>
    <row r="31" spans="1:9" ht="27.6" x14ac:dyDescent="0.3">
      <c r="A31" s="181"/>
      <c r="B31" s="193"/>
      <c r="C31" s="195"/>
      <c r="D31" s="45" t="s">
        <v>129</v>
      </c>
      <c r="E31" s="55" t="s">
        <v>37</v>
      </c>
      <c r="F31" s="223" t="s">
        <v>286</v>
      </c>
      <c r="G31" s="38">
        <f t="shared" si="0"/>
        <v>0</v>
      </c>
      <c r="H31" s="197"/>
      <c r="I31" s="189"/>
    </row>
    <row r="32" spans="1:9" ht="28.2" x14ac:dyDescent="0.3">
      <c r="A32" s="181"/>
      <c r="B32" s="193"/>
      <c r="C32" s="195"/>
      <c r="D32" s="48" t="s">
        <v>130</v>
      </c>
      <c r="E32" s="55" t="s">
        <v>37</v>
      </c>
      <c r="F32" s="223" t="s">
        <v>286</v>
      </c>
      <c r="G32" s="38">
        <f t="shared" si="0"/>
        <v>0</v>
      </c>
      <c r="H32" s="197"/>
      <c r="I32" s="189"/>
    </row>
    <row r="33" spans="1:9" ht="27.6" x14ac:dyDescent="0.3">
      <c r="A33" s="181"/>
      <c r="B33" s="193"/>
      <c r="C33" s="195"/>
      <c r="D33" s="45" t="s">
        <v>131</v>
      </c>
      <c r="E33" s="55" t="s">
        <v>37</v>
      </c>
      <c r="F33" s="223" t="s">
        <v>286</v>
      </c>
      <c r="G33" s="38">
        <f t="shared" si="0"/>
        <v>0</v>
      </c>
      <c r="H33" s="197"/>
      <c r="I33" s="189"/>
    </row>
    <row r="34" spans="1:9" ht="27.6" x14ac:dyDescent="0.3">
      <c r="A34" s="181"/>
      <c r="B34" s="193"/>
      <c r="C34" s="195"/>
      <c r="D34" s="45" t="s">
        <v>84</v>
      </c>
      <c r="E34" s="55" t="s">
        <v>37</v>
      </c>
      <c r="F34" s="223" t="s">
        <v>286</v>
      </c>
      <c r="G34" s="38">
        <f t="shared" si="0"/>
        <v>0</v>
      </c>
      <c r="H34" s="197"/>
      <c r="I34" s="189"/>
    </row>
    <row r="35" spans="1:9" ht="27.6" x14ac:dyDescent="0.3">
      <c r="A35" s="181"/>
      <c r="B35" s="193"/>
      <c r="C35" s="195"/>
      <c r="D35" s="45" t="s">
        <v>85</v>
      </c>
      <c r="E35" s="55" t="s">
        <v>37</v>
      </c>
      <c r="F35" s="223" t="s">
        <v>286</v>
      </c>
      <c r="G35" s="38">
        <f t="shared" si="0"/>
        <v>0</v>
      </c>
      <c r="H35" s="197"/>
      <c r="I35" s="189"/>
    </row>
    <row r="36" spans="1:9" ht="42" thickBot="1" x14ac:dyDescent="0.35">
      <c r="A36" s="181"/>
      <c r="B36" s="193"/>
      <c r="C36" s="196"/>
      <c r="D36" s="45" t="s">
        <v>86</v>
      </c>
      <c r="E36" s="55" t="s">
        <v>37</v>
      </c>
      <c r="F36" s="223" t="s">
        <v>286</v>
      </c>
      <c r="G36" s="38">
        <f t="shared" si="0"/>
        <v>0</v>
      </c>
      <c r="H36" s="197"/>
      <c r="I36" s="189"/>
    </row>
    <row r="37" spans="1:9" ht="27.6" x14ac:dyDescent="0.3">
      <c r="A37" s="181"/>
      <c r="B37" s="193"/>
      <c r="C37" s="198" t="s">
        <v>91</v>
      </c>
      <c r="D37" s="45" t="s">
        <v>87</v>
      </c>
      <c r="E37" s="55" t="s">
        <v>37</v>
      </c>
      <c r="F37" s="223" t="s">
        <v>286</v>
      </c>
      <c r="G37" s="38">
        <f t="shared" si="0"/>
        <v>0</v>
      </c>
      <c r="H37" s="199">
        <f>IFERROR(IF(COUNTA(G37:G50)=0,"",AVERAGE(G37:G50)),"")</f>
        <v>0</v>
      </c>
      <c r="I37" s="189"/>
    </row>
    <row r="38" spans="1:9" ht="41.4" x14ac:dyDescent="0.3">
      <c r="A38" s="181"/>
      <c r="B38" s="193"/>
      <c r="C38" s="195"/>
      <c r="D38" s="45" t="s">
        <v>88</v>
      </c>
      <c r="E38" s="55" t="s">
        <v>37</v>
      </c>
      <c r="F38" s="223" t="s">
        <v>286</v>
      </c>
      <c r="G38" s="38">
        <f t="shared" si="0"/>
        <v>0</v>
      </c>
      <c r="H38" s="197"/>
      <c r="I38" s="189"/>
    </row>
    <row r="39" spans="1:9" ht="27.6" x14ac:dyDescent="0.3">
      <c r="A39" s="181"/>
      <c r="B39" s="193"/>
      <c r="C39" s="195"/>
      <c r="D39" s="45" t="s">
        <v>132</v>
      </c>
      <c r="E39" s="55" t="s">
        <v>37</v>
      </c>
      <c r="F39" s="223" t="s">
        <v>286</v>
      </c>
      <c r="G39" s="38">
        <f t="shared" si="0"/>
        <v>0</v>
      </c>
      <c r="H39" s="197"/>
      <c r="I39" s="189"/>
    </row>
    <row r="40" spans="1:9" x14ac:dyDescent="0.3">
      <c r="A40" s="181"/>
      <c r="B40" s="193"/>
      <c r="C40" s="195"/>
      <c r="D40" s="45" t="s">
        <v>133</v>
      </c>
      <c r="E40" s="55" t="s">
        <v>37</v>
      </c>
      <c r="F40" s="223" t="s">
        <v>286</v>
      </c>
      <c r="G40" s="38">
        <f t="shared" si="0"/>
        <v>0</v>
      </c>
      <c r="H40" s="197"/>
      <c r="I40" s="189"/>
    </row>
    <row r="41" spans="1:9" x14ac:dyDescent="0.3">
      <c r="A41" s="181"/>
      <c r="B41" s="193"/>
      <c r="C41" s="195"/>
      <c r="D41" s="45" t="s">
        <v>134</v>
      </c>
      <c r="E41" s="55" t="s">
        <v>37</v>
      </c>
      <c r="F41" s="223" t="s">
        <v>286</v>
      </c>
      <c r="G41" s="38">
        <f t="shared" si="0"/>
        <v>0</v>
      </c>
      <c r="H41" s="197"/>
      <c r="I41" s="189"/>
    </row>
    <row r="42" spans="1:9" x14ac:dyDescent="0.3">
      <c r="A42" s="181"/>
      <c r="B42" s="193"/>
      <c r="C42" s="195"/>
      <c r="D42" s="45" t="s">
        <v>135</v>
      </c>
      <c r="E42" s="55" t="s">
        <v>37</v>
      </c>
      <c r="F42" s="223" t="s">
        <v>286</v>
      </c>
      <c r="G42" s="38">
        <f t="shared" si="0"/>
        <v>0</v>
      </c>
      <c r="H42" s="197"/>
      <c r="I42" s="189"/>
    </row>
    <row r="43" spans="1:9" x14ac:dyDescent="0.3">
      <c r="A43" s="181"/>
      <c r="B43" s="193"/>
      <c r="C43" s="195"/>
      <c r="D43" s="45" t="s">
        <v>136</v>
      </c>
      <c r="E43" s="55" t="s">
        <v>37</v>
      </c>
      <c r="F43" s="223" t="s">
        <v>286</v>
      </c>
      <c r="G43" s="38">
        <f t="shared" si="0"/>
        <v>0</v>
      </c>
      <c r="H43" s="197"/>
      <c r="I43" s="189"/>
    </row>
    <row r="44" spans="1:9" ht="27.6" x14ac:dyDescent="0.3">
      <c r="A44" s="181"/>
      <c r="B44" s="193"/>
      <c r="C44" s="195"/>
      <c r="D44" s="45" t="s">
        <v>89</v>
      </c>
      <c r="E44" s="55" t="s">
        <v>37</v>
      </c>
      <c r="F44" s="223" t="s">
        <v>286</v>
      </c>
      <c r="G44" s="38">
        <f t="shared" si="0"/>
        <v>0</v>
      </c>
      <c r="H44" s="197"/>
      <c r="I44" s="189"/>
    </row>
    <row r="45" spans="1:9" ht="27.6" x14ac:dyDescent="0.3">
      <c r="A45" s="181"/>
      <c r="B45" s="193"/>
      <c r="C45" s="195"/>
      <c r="D45" s="45" t="s">
        <v>137</v>
      </c>
      <c r="E45" s="55" t="s">
        <v>37</v>
      </c>
      <c r="F45" s="223" t="s">
        <v>286</v>
      </c>
      <c r="G45" s="38">
        <f t="shared" si="0"/>
        <v>0</v>
      </c>
      <c r="H45" s="197"/>
      <c r="I45" s="189"/>
    </row>
    <row r="46" spans="1:9" ht="27.6" x14ac:dyDescent="0.3">
      <c r="A46" s="181"/>
      <c r="B46" s="193"/>
      <c r="C46" s="195"/>
      <c r="D46" s="45" t="s">
        <v>138</v>
      </c>
      <c r="E46" s="55" t="s">
        <v>37</v>
      </c>
      <c r="F46" s="223" t="s">
        <v>286</v>
      </c>
      <c r="G46" s="38">
        <f t="shared" si="0"/>
        <v>0</v>
      </c>
      <c r="H46" s="197"/>
      <c r="I46" s="189"/>
    </row>
    <row r="47" spans="1:9" ht="27.6" x14ac:dyDescent="0.3">
      <c r="A47" s="181"/>
      <c r="B47" s="193"/>
      <c r="C47" s="195"/>
      <c r="D47" s="45" t="s">
        <v>139</v>
      </c>
      <c r="E47" s="55" t="s">
        <v>37</v>
      </c>
      <c r="F47" s="223" t="s">
        <v>286</v>
      </c>
      <c r="G47" s="38">
        <f t="shared" si="0"/>
        <v>0</v>
      </c>
      <c r="H47" s="197"/>
      <c r="I47" s="189"/>
    </row>
    <row r="48" spans="1:9" ht="27.6" x14ac:dyDescent="0.3">
      <c r="A48" s="181"/>
      <c r="B48" s="193"/>
      <c r="C48" s="195"/>
      <c r="D48" s="45" t="s">
        <v>140</v>
      </c>
      <c r="E48" s="55" t="s">
        <v>37</v>
      </c>
      <c r="F48" s="223" t="s">
        <v>286</v>
      </c>
      <c r="G48" s="38">
        <f t="shared" si="0"/>
        <v>0</v>
      </c>
      <c r="H48" s="197"/>
      <c r="I48" s="189"/>
    </row>
    <row r="49" spans="1:9" ht="55.2" x14ac:dyDescent="0.3">
      <c r="A49" s="181"/>
      <c r="B49" s="193"/>
      <c r="C49" s="195"/>
      <c r="D49" s="45" t="s">
        <v>141</v>
      </c>
      <c r="E49" s="55" t="s">
        <v>37</v>
      </c>
      <c r="F49" s="223" t="s">
        <v>286</v>
      </c>
      <c r="G49" s="38">
        <f t="shared" si="0"/>
        <v>0</v>
      </c>
      <c r="H49" s="197"/>
      <c r="I49" s="189"/>
    </row>
    <row r="50" spans="1:9" ht="28.2" thickBot="1" x14ac:dyDescent="0.35">
      <c r="A50" s="183"/>
      <c r="B50" s="194"/>
      <c r="C50" s="196"/>
      <c r="D50" s="89" t="s">
        <v>90</v>
      </c>
      <c r="E50" s="55" t="s">
        <v>37</v>
      </c>
      <c r="F50" s="223" t="s">
        <v>286</v>
      </c>
      <c r="G50" s="57">
        <f t="shared" si="0"/>
        <v>0</v>
      </c>
      <c r="H50" s="200"/>
      <c r="I50" s="190"/>
    </row>
  </sheetData>
  <mergeCells count="14">
    <mergeCell ref="C1:F1"/>
    <mergeCell ref="C2:F2"/>
    <mergeCell ref="C3:C5"/>
    <mergeCell ref="D3:D5"/>
    <mergeCell ref="E3:F3"/>
    <mergeCell ref="E4:E5"/>
    <mergeCell ref="F4:F5"/>
    <mergeCell ref="A6:I6"/>
    <mergeCell ref="A7:B50"/>
    <mergeCell ref="C7:C36"/>
    <mergeCell ref="H7:H36"/>
    <mergeCell ref="I7:I50"/>
    <mergeCell ref="C37:C50"/>
    <mergeCell ref="H37:H50"/>
  </mergeCells>
  <conditionalFormatting sqref="E7">
    <cfRule type="cellIs" dxfId="55" priority="60" stopIfTrue="1" operator="equal">
      <formula>"""Non-conforme"""</formula>
    </cfRule>
  </conditionalFormatting>
  <conditionalFormatting sqref="E8">
    <cfRule type="cellIs" dxfId="50" priority="55" stopIfTrue="1" operator="equal">
      <formula>"""Non-conforme"""</formula>
    </cfRule>
  </conditionalFormatting>
  <conditionalFormatting sqref="E9">
    <cfRule type="cellIs" dxfId="45" priority="50" stopIfTrue="1" operator="equal">
      <formula>"""Non-conforme"""</formula>
    </cfRule>
  </conditionalFormatting>
  <conditionalFormatting sqref="E10">
    <cfRule type="cellIs" dxfId="40" priority="45" stopIfTrue="1" operator="equal">
      <formula>"""Non-conforme"""</formula>
    </cfRule>
  </conditionalFormatting>
  <conditionalFormatting sqref="E11">
    <cfRule type="cellIs" dxfId="35" priority="40" stopIfTrue="1" operator="equal">
      <formula>"""Non-conforme"""</formula>
    </cfRule>
  </conditionalFormatting>
  <conditionalFormatting sqref="E12">
    <cfRule type="cellIs" dxfId="30" priority="35" stopIfTrue="1" operator="equal">
      <formula>"""Non-conforme"""</formula>
    </cfRule>
  </conditionalFormatting>
  <conditionalFormatting sqref="E13">
    <cfRule type="cellIs" dxfId="25" priority="30" stopIfTrue="1" operator="equal">
      <formula>"""Non-conforme"""</formula>
    </cfRule>
  </conditionalFormatting>
  <conditionalFormatting sqref="E14">
    <cfRule type="cellIs" dxfId="20" priority="25" stopIfTrue="1" operator="equal">
      <formula>"""Non-conforme"""</formula>
    </cfRule>
  </conditionalFormatting>
  <conditionalFormatting sqref="E15">
    <cfRule type="cellIs" dxfId="15" priority="20" stopIfTrue="1" operator="equal">
      <formula>"""Non-conforme"""</formula>
    </cfRule>
  </conditionalFormatting>
  <conditionalFormatting sqref="E16">
    <cfRule type="cellIs" dxfId="10" priority="15" stopIfTrue="1" operator="equal">
      <formula>"""Non-conforme"""</formula>
    </cfRule>
  </conditionalFormatting>
  <conditionalFormatting sqref="E17">
    <cfRule type="cellIs" dxfId="5" priority="10" stopIfTrue="1" operator="equal">
      <formula>"""Non-conforme"""</formula>
    </cfRule>
  </conditionalFormatting>
  <conditionalFormatting sqref="E18:E50">
    <cfRule type="cellIs" dxfId="0" priority="5"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6" operator="containsText" id="{36573514-9822-48F1-B212-035EC374665D}">
            <xm:f>NOT(ISERROR(SEARCH(Critères!$A$6,E7)))</xm:f>
            <xm:f>Critères!$A$6</xm:f>
            <x14:dxf>
              <font>
                <color theme="0"/>
              </font>
              <fill>
                <patternFill>
                  <bgColor rgb="FFFF0000"/>
                </patternFill>
              </fill>
            </x14:dxf>
          </x14:cfRule>
          <x14:cfRule type="containsText" priority="57" operator="containsText" id="{46E02781-FCA3-4EC1-B23F-E231C350BD1C}">
            <xm:f>NOT(ISERROR(SEARCH(Critères!$A$4,E7)))</xm:f>
            <xm:f>Critères!$A$4</xm:f>
            <x14:dxf>
              <fill>
                <patternFill>
                  <bgColor theme="7"/>
                </patternFill>
              </fill>
            </x14:dxf>
          </x14:cfRule>
          <x14:cfRule type="containsText" priority="58" operator="containsText" id="{9F6BDD17-C56E-4380-B333-79DD43A52794}">
            <xm:f>NOT(ISERROR(SEARCH(Critères!$A$5,E7)))</xm:f>
            <xm:f>Critères!$A$5</xm:f>
            <x14:dxf>
              <font>
                <color theme="0"/>
              </font>
              <fill>
                <patternFill>
                  <bgColor theme="5"/>
                </patternFill>
              </fill>
            </x14:dxf>
          </x14:cfRule>
          <x14:cfRule type="containsText" priority="59" operator="containsText" id="{7CC1F64E-6134-4F0E-A44C-DACA1509E96E}">
            <xm:f>NOT(ISERROR(SEARCH(Critères!$A$3,E7)))</xm:f>
            <xm:f>Critères!$A$3</xm:f>
            <x14:dxf>
              <font>
                <color theme="0"/>
              </font>
              <fill>
                <patternFill>
                  <bgColor rgb="FF00B050"/>
                </patternFill>
              </fill>
            </x14:dxf>
          </x14:cfRule>
          <xm:sqref>E7</xm:sqref>
        </x14:conditionalFormatting>
        <x14:conditionalFormatting xmlns:xm="http://schemas.microsoft.com/office/excel/2006/main">
          <x14:cfRule type="containsText" priority="51" operator="containsText" id="{637127CD-D751-4839-AF58-1DAD67EAE4E7}">
            <xm:f>NOT(ISERROR(SEARCH(Critères!$A$6,E8)))</xm:f>
            <xm:f>Critères!$A$6</xm:f>
            <x14:dxf>
              <font>
                <color theme="0"/>
              </font>
              <fill>
                <patternFill>
                  <bgColor rgb="FFFF0000"/>
                </patternFill>
              </fill>
            </x14:dxf>
          </x14:cfRule>
          <x14:cfRule type="containsText" priority="52" operator="containsText" id="{C2738505-5A89-4C09-A940-81096F3803E1}">
            <xm:f>NOT(ISERROR(SEARCH(Critères!$A$4,E8)))</xm:f>
            <xm:f>Critères!$A$4</xm:f>
            <x14:dxf>
              <fill>
                <patternFill>
                  <bgColor theme="7"/>
                </patternFill>
              </fill>
            </x14:dxf>
          </x14:cfRule>
          <x14:cfRule type="containsText" priority="53" operator="containsText" id="{D8431F3B-4712-46BC-956F-CF5AA9A74C7E}">
            <xm:f>NOT(ISERROR(SEARCH(Critères!$A$5,E8)))</xm:f>
            <xm:f>Critères!$A$5</xm:f>
            <x14:dxf>
              <font>
                <color theme="0"/>
              </font>
              <fill>
                <patternFill>
                  <bgColor theme="5"/>
                </patternFill>
              </fill>
            </x14:dxf>
          </x14:cfRule>
          <x14:cfRule type="containsText" priority="54" operator="containsText" id="{B0DCC831-A9F9-49B3-8489-03E189DEF0C7}">
            <xm:f>NOT(ISERROR(SEARCH(Critères!$A$3,E8)))</xm:f>
            <xm:f>Critères!$A$3</xm:f>
            <x14:dxf>
              <font>
                <color theme="0"/>
              </font>
              <fill>
                <patternFill>
                  <bgColor rgb="FF00B050"/>
                </patternFill>
              </fill>
            </x14:dxf>
          </x14:cfRule>
          <xm:sqref>E8</xm:sqref>
        </x14:conditionalFormatting>
        <x14:conditionalFormatting xmlns:xm="http://schemas.microsoft.com/office/excel/2006/main">
          <x14:cfRule type="containsText" priority="46" operator="containsText" id="{D2F62095-AE10-41B0-9453-10826EB532CD}">
            <xm:f>NOT(ISERROR(SEARCH(Critères!$A$6,E9)))</xm:f>
            <xm:f>Critères!$A$6</xm:f>
            <x14:dxf>
              <font>
                <color theme="0"/>
              </font>
              <fill>
                <patternFill>
                  <bgColor rgb="FFFF0000"/>
                </patternFill>
              </fill>
            </x14:dxf>
          </x14:cfRule>
          <x14:cfRule type="containsText" priority="47" operator="containsText" id="{186FF2D9-FCA9-4800-89EF-EF16630B7886}">
            <xm:f>NOT(ISERROR(SEARCH(Critères!$A$4,E9)))</xm:f>
            <xm:f>Critères!$A$4</xm:f>
            <x14:dxf>
              <fill>
                <patternFill>
                  <bgColor theme="7"/>
                </patternFill>
              </fill>
            </x14:dxf>
          </x14:cfRule>
          <x14:cfRule type="containsText" priority="48" operator="containsText" id="{3C5DC3AE-210D-4106-9391-C485B344B3E3}">
            <xm:f>NOT(ISERROR(SEARCH(Critères!$A$5,E9)))</xm:f>
            <xm:f>Critères!$A$5</xm:f>
            <x14:dxf>
              <font>
                <color theme="0"/>
              </font>
              <fill>
                <patternFill>
                  <bgColor theme="5"/>
                </patternFill>
              </fill>
            </x14:dxf>
          </x14:cfRule>
          <x14:cfRule type="containsText" priority="49" operator="containsText" id="{A13875D7-BA2F-407E-A58F-7F3D4097607E}">
            <xm:f>NOT(ISERROR(SEARCH(Critères!$A$3,E9)))</xm:f>
            <xm:f>Critères!$A$3</xm:f>
            <x14:dxf>
              <font>
                <color theme="0"/>
              </font>
              <fill>
                <patternFill>
                  <bgColor rgb="FF00B050"/>
                </patternFill>
              </fill>
            </x14:dxf>
          </x14:cfRule>
          <xm:sqref>E9</xm:sqref>
        </x14:conditionalFormatting>
        <x14:conditionalFormatting xmlns:xm="http://schemas.microsoft.com/office/excel/2006/main">
          <x14:cfRule type="containsText" priority="41" operator="containsText" id="{C48C5ED1-2296-4F4C-964D-59395B3855F9}">
            <xm:f>NOT(ISERROR(SEARCH(Critères!$A$6,E10)))</xm:f>
            <xm:f>Critères!$A$6</xm:f>
            <x14:dxf>
              <font>
                <color theme="0"/>
              </font>
              <fill>
                <patternFill>
                  <bgColor rgb="FFFF0000"/>
                </patternFill>
              </fill>
            </x14:dxf>
          </x14:cfRule>
          <x14:cfRule type="containsText" priority="42" operator="containsText" id="{F502AF2C-5434-46A8-A250-827BE33626D1}">
            <xm:f>NOT(ISERROR(SEARCH(Critères!$A$4,E10)))</xm:f>
            <xm:f>Critères!$A$4</xm:f>
            <x14:dxf>
              <fill>
                <patternFill>
                  <bgColor theme="7"/>
                </patternFill>
              </fill>
            </x14:dxf>
          </x14:cfRule>
          <x14:cfRule type="containsText" priority="43" operator="containsText" id="{EE947EC7-6E07-4EF6-8208-1560253235B9}">
            <xm:f>NOT(ISERROR(SEARCH(Critères!$A$5,E10)))</xm:f>
            <xm:f>Critères!$A$5</xm:f>
            <x14:dxf>
              <font>
                <color theme="0"/>
              </font>
              <fill>
                <patternFill>
                  <bgColor theme="5"/>
                </patternFill>
              </fill>
            </x14:dxf>
          </x14:cfRule>
          <x14:cfRule type="containsText" priority="44" operator="containsText" id="{F12B810F-3427-48BD-B98E-A18BA74FE151}">
            <xm:f>NOT(ISERROR(SEARCH(Critères!$A$3,E10)))</xm:f>
            <xm:f>Critères!$A$3</xm:f>
            <x14:dxf>
              <font>
                <color theme="0"/>
              </font>
              <fill>
                <patternFill>
                  <bgColor rgb="FF00B050"/>
                </patternFill>
              </fill>
            </x14:dxf>
          </x14:cfRule>
          <xm:sqref>E10</xm:sqref>
        </x14:conditionalFormatting>
        <x14:conditionalFormatting xmlns:xm="http://schemas.microsoft.com/office/excel/2006/main">
          <x14:cfRule type="containsText" priority="36" operator="containsText" id="{4BFB50CA-AD78-4B0D-967E-A0A167F89C66}">
            <xm:f>NOT(ISERROR(SEARCH(Critères!$A$6,E11)))</xm:f>
            <xm:f>Critères!$A$6</xm:f>
            <x14:dxf>
              <font>
                <color theme="0"/>
              </font>
              <fill>
                <patternFill>
                  <bgColor rgb="FFFF0000"/>
                </patternFill>
              </fill>
            </x14:dxf>
          </x14:cfRule>
          <x14:cfRule type="containsText" priority="37" operator="containsText" id="{CDC8D617-2E4C-4733-9A88-8DFBAAAE34DD}">
            <xm:f>NOT(ISERROR(SEARCH(Critères!$A$4,E11)))</xm:f>
            <xm:f>Critères!$A$4</xm:f>
            <x14:dxf>
              <fill>
                <patternFill>
                  <bgColor theme="7"/>
                </patternFill>
              </fill>
            </x14:dxf>
          </x14:cfRule>
          <x14:cfRule type="containsText" priority="38" operator="containsText" id="{FEBE6C3C-CA63-499A-94AD-BC141D26E343}">
            <xm:f>NOT(ISERROR(SEARCH(Critères!$A$5,E11)))</xm:f>
            <xm:f>Critères!$A$5</xm:f>
            <x14:dxf>
              <font>
                <color theme="0"/>
              </font>
              <fill>
                <patternFill>
                  <bgColor theme="5"/>
                </patternFill>
              </fill>
            </x14:dxf>
          </x14:cfRule>
          <x14:cfRule type="containsText" priority="39" operator="containsText" id="{65025CE6-BF08-4E40-B44E-F9EC24935709}">
            <xm:f>NOT(ISERROR(SEARCH(Critères!$A$3,E11)))</xm:f>
            <xm:f>Critères!$A$3</xm:f>
            <x14:dxf>
              <font>
                <color theme="0"/>
              </font>
              <fill>
                <patternFill>
                  <bgColor rgb="FF00B050"/>
                </patternFill>
              </fill>
            </x14:dxf>
          </x14:cfRule>
          <xm:sqref>E11</xm:sqref>
        </x14:conditionalFormatting>
        <x14:conditionalFormatting xmlns:xm="http://schemas.microsoft.com/office/excel/2006/main">
          <x14:cfRule type="containsText" priority="31" operator="containsText" id="{173ED0E8-7DFB-4303-B951-99393F889A45}">
            <xm:f>NOT(ISERROR(SEARCH(Critères!$A$6,E12)))</xm:f>
            <xm:f>Critères!$A$6</xm:f>
            <x14:dxf>
              <font>
                <color theme="0"/>
              </font>
              <fill>
                <patternFill>
                  <bgColor rgb="FFFF0000"/>
                </patternFill>
              </fill>
            </x14:dxf>
          </x14:cfRule>
          <x14:cfRule type="containsText" priority="32" operator="containsText" id="{EA17AEC5-FD01-4B5E-8A74-52B80390F889}">
            <xm:f>NOT(ISERROR(SEARCH(Critères!$A$4,E12)))</xm:f>
            <xm:f>Critères!$A$4</xm:f>
            <x14:dxf>
              <fill>
                <patternFill>
                  <bgColor theme="7"/>
                </patternFill>
              </fill>
            </x14:dxf>
          </x14:cfRule>
          <x14:cfRule type="containsText" priority="33" operator="containsText" id="{2556B3C1-EE59-476D-AF15-FE088C9F1DE3}">
            <xm:f>NOT(ISERROR(SEARCH(Critères!$A$5,E12)))</xm:f>
            <xm:f>Critères!$A$5</xm:f>
            <x14:dxf>
              <font>
                <color theme="0"/>
              </font>
              <fill>
                <patternFill>
                  <bgColor theme="5"/>
                </patternFill>
              </fill>
            </x14:dxf>
          </x14:cfRule>
          <x14:cfRule type="containsText" priority="34" operator="containsText" id="{46DA10CA-2A7C-42B5-86B2-0AB36E0E9574}">
            <xm:f>NOT(ISERROR(SEARCH(Critères!$A$3,E12)))</xm:f>
            <xm:f>Critères!$A$3</xm:f>
            <x14:dxf>
              <font>
                <color theme="0"/>
              </font>
              <fill>
                <patternFill>
                  <bgColor rgb="FF00B050"/>
                </patternFill>
              </fill>
            </x14:dxf>
          </x14:cfRule>
          <xm:sqref>E12</xm:sqref>
        </x14:conditionalFormatting>
        <x14:conditionalFormatting xmlns:xm="http://schemas.microsoft.com/office/excel/2006/main">
          <x14:cfRule type="containsText" priority="26" operator="containsText" id="{27BCE28F-801D-486E-A1EA-C63D8F2FB411}">
            <xm:f>NOT(ISERROR(SEARCH(Critères!$A$6,E13)))</xm:f>
            <xm:f>Critères!$A$6</xm:f>
            <x14:dxf>
              <font>
                <color theme="0"/>
              </font>
              <fill>
                <patternFill>
                  <bgColor rgb="FFFF0000"/>
                </patternFill>
              </fill>
            </x14:dxf>
          </x14:cfRule>
          <x14:cfRule type="containsText" priority="27" operator="containsText" id="{C045C68C-A41E-480D-9BEA-D748C128DE94}">
            <xm:f>NOT(ISERROR(SEARCH(Critères!$A$4,E13)))</xm:f>
            <xm:f>Critères!$A$4</xm:f>
            <x14:dxf>
              <fill>
                <patternFill>
                  <bgColor theme="7"/>
                </patternFill>
              </fill>
            </x14:dxf>
          </x14:cfRule>
          <x14:cfRule type="containsText" priority="28" operator="containsText" id="{917F5531-1CC6-445D-85D4-A1C12AF02E60}">
            <xm:f>NOT(ISERROR(SEARCH(Critères!$A$5,E13)))</xm:f>
            <xm:f>Critères!$A$5</xm:f>
            <x14:dxf>
              <font>
                <color theme="0"/>
              </font>
              <fill>
                <patternFill>
                  <bgColor theme="5"/>
                </patternFill>
              </fill>
            </x14:dxf>
          </x14:cfRule>
          <x14:cfRule type="containsText" priority="29" operator="containsText" id="{D528D4C5-C777-4ED0-925B-B0A244E85477}">
            <xm:f>NOT(ISERROR(SEARCH(Critères!$A$3,E13)))</xm:f>
            <xm:f>Critères!$A$3</xm:f>
            <x14:dxf>
              <font>
                <color theme="0"/>
              </font>
              <fill>
                <patternFill>
                  <bgColor rgb="FF00B050"/>
                </patternFill>
              </fill>
            </x14:dxf>
          </x14:cfRule>
          <xm:sqref>E13</xm:sqref>
        </x14:conditionalFormatting>
        <x14:conditionalFormatting xmlns:xm="http://schemas.microsoft.com/office/excel/2006/main">
          <x14:cfRule type="containsText" priority="21" operator="containsText" id="{D09011CF-1863-4E56-9F9D-C283B688F9AA}">
            <xm:f>NOT(ISERROR(SEARCH(Critères!$A$6,E14)))</xm:f>
            <xm:f>Critères!$A$6</xm:f>
            <x14:dxf>
              <font>
                <color theme="0"/>
              </font>
              <fill>
                <patternFill>
                  <bgColor rgb="FFFF0000"/>
                </patternFill>
              </fill>
            </x14:dxf>
          </x14:cfRule>
          <x14:cfRule type="containsText" priority="22" operator="containsText" id="{86A9FFBC-534D-472D-89C9-AF3FDD29F57D}">
            <xm:f>NOT(ISERROR(SEARCH(Critères!$A$4,E14)))</xm:f>
            <xm:f>Critères!$A$4</xm:f>
            <x14:dxf>
              <fill>
                <patternFill>
                  <bgColor theme="7"/>
                </patternFill>
              </fill>
            </x14:dxf>
          </x14:cfRule>
          <x14:cfRule type="containsText" priority="23" operator="containsText" id="{3532F857-8644-4A3C-96DA-ED8F98CBE1A9}">
            <xm:f>NOT(ISERROR(SEARCH(Critères!$A$5,E14)))</xm:f>
            <xm:f>Critères!$A$5</xm:f>
            <x14:dxf>
              <font>
                <color theme="0"/>
              </font>
              <fill>
                <patternFill>
                  <bgColor theme="5"/>
                </patternFill>
              </fill>
            </x14:dxf>
          </x14:cfRule>
          <x14:cfRule type="containsText" priority="24" operator="containsText" id="{A84EA41E-A589-4295-9E89-636D6DCBB412}">
            <xm:f>NOT(ISERROR(SEARCH(Critères!$A$3,E14)))</xm:f>
            <xm:f>Critères!$A$3</xm:f>
            <x14:dxf>
              <font>
                <color theme="0"/>
              </font>
              <fill>
                <patternFill>
                  <bgColor rgb="FF00B050"/>
                </patternFill>
              </fill>
            </x14:dxf>
          </x14:cfRule>
          <xm:sqref>E14</xm:sqref>
        </x14:conditionalFormatting>
        <x14:conditionalFormatting xmlns:xm="http://schemas.microsoft.com/office/excel/2006/main">
          <x14:cfRule type="containsText" priority="16" operator="containsText" id="{10F565DD-8B5C-4EAE-BDE7-BC618F9D8585}">
            <xm:f>NOT(ISERROR(SEARCH(Critères!$A$6,E15)))</xm:f>
            <xm:f>Critères!$A$6</xm:f>
            <x14:dxf>
              <font>
                <color theme="0"/>
              </font>
              <fill>
                <patternFill>
                  <bgColor rgb="FFFF0000"/>
                </patternFill>
              </fill>
            </x14:dxf>
          </x14:cfRule>
          <x14:cfRule type="containsText" priority="17" operator="containsText" id="{6BE3F38A-06C0-4CB8-AF89-859AA019FA4A}">
            <xm:f>NOT(ISERROR(SEARCH(Critères!$A$4,E15)))</xm:f>
            <xm:f>Critères!$A$4</xm:f>
            <x14:dxf>
              <fill>
                <patternFill>
                  <bgColor theme="7"/>
                </patternFill>
              </fill>
            </x14:dxf>
          </x14:cfRule>
          <x14:cfRule type="containsText" priority="18" operator="containsText" id="{68618928-BDD5-4605-8BE2-D40052623A89}">
            <xm:f>NOT(ISERROR(SEARCH(Critères!$A$5,E15)))</xm:f>
            <xm:f>Critères!$A$5</xm:f>
            <x14:dxf>
              <font>
                <color theme="0"/>
              </font>
              <fill>
                <patternFill>
                  <bgColor theme="5"/>
                </patternFill>
              </fill>
            </x14:dxf>
          </x14:cfRule>
          <x14:cfRule type="containsText" priority="19" operator="containsText" id="{BA5ECF01-8EF9-4415-89D7-AEF7B04E71F1}">
            <xm:f>NOT(ISERROR(SEARCH(Critères!$A$3,E15)))</xm:f>
            <xm:f>Critères!$A$3</xm:f>
            <x14:dxf>
              <font>
                <color theme="0"/>
              </font>
              <fill>
                <patternFill>
                  <bgColor rgb="FF00B050"/>
                </patternFill>
              </fill>
            </x14:dxf>
          </x14:cfRule>
          <xm:sqref>E15</xm:sqref>
        </x14:conditionalFormatting>
        <x14:conditionalFormatting xmlns:xm="http://schemas.microsoft.com/office/excel/2006/main">
          <x14:cfRule type="containsText" priority="11" operator="containsText" id="{3FFC9546-C4A3-4FE4-9A00-AE624E26FBC1}">
            <xm:f>NOT(ISERROR(SEARCH(Critères!$A$6,E16)))</xm:f>
            <xm:f>Critères!$A$6</xm:f>
            <x14:dxf>
              <font>
                <color theme="0"/>
              </font>
              <fill>
                <patternFill>
                  <bgColor rgb="FFFF0000"/>
                </patternFill>
              </fill>
            </x14:dxf>
          </x14:cfRule>
          <x14:cfRule type="containsText" priority="12" operator="containsText" id="{AB6A0DC5-479E-4738-B254-293509EDFBFB}">
            <xm:f>NOT(ISERROR(SEARCH(Critères!$A$4,E16)))</xm:f>
            <xm:f>Critères!$A$4</xm:f>
            <x14:dxf>
              <fill>
                <patternFill>
                  <bgColor theme="7"/>
                </patternFill>
              </fill>
            </x14:dxf>
          </x14:cfRule>
          <x14:cfRule type="containsText" priority="13" operator="containsText" id="{A8BF663C-FC8E-4BAE-867F-6FC7A19EF94E}">
            <xm:f>NOT(ISERROR(SEARCH(Critères!$A$5,E16)))</xm:f>
            <xm:f>Critères!$A$5</xm:f>
            <x14:dxf>
              <font>
                <color theme="0"/>
              </font>
              <fill>
                <patternFill>
                  <bgColor theme="5"/>
                </patternFill>
              </fill>
            </x14:dxf>
          </x14:cfRule>
          <x14:cfRule type="containsText" priority="14" operator="containsText" id="{0EC6581F-90F9-4945-AC21-054E185E5AE8}">
            <xm:f>NOT(ISERROR(SEARCH(Critères!$A$3,E16)))</xm:f>
            <xm:f>Critères!$A$3</xm:f>
            <x14:dxf>
              <font>
                <color theme="0"/>
              </font>
              <fill>
                <patternFill>
                  <bgColor rgb="FF00B050"/>
                </patternFill>
              </fill>
            </x14:dxf>
          </x14:cfRule>
          <xm:sqref>E16</xm:sqref>
        </x14:conditionalFormatting>
        <x14:conditionalFormatting xmlns:xm="http://schemas.microsoft.com/office/excel/2006/main">
          <x14:cfRule type="containsText" priority="6" operator="containsText" id="{8E0C5E22-AE9D-43F8-8260-326D34A2AD30}">
            <xm:f>NOT(ISERROR(SEARCH(Critères!$A$6,E17)))</xm:f>
            <xm:f>Critères!$A$6</xm:f>
            <x14:dxf>
              <font>
                <color theme="0"/>
              </font>
              <fill>
                <patternFill>
                  <bgColor rgb="FFFF0000"/>
                </patternFill>
              </fill>
            </x14:dxf>
          </x14:cfRule>
          <x14:cfRule type="containsText" priority="7" operator="containsText" id="{0B4A8252-4AD6-4DC2-8A7C-1E1285429E04}">
            <xm:f>NOT(ISERROR(SEARCH(Critères!$A$4,E17)))</xm:f>
            <xm:f>Critères!$A$4</xm:f>
            <x14:dxf>
              <fill>
                <patternFill>
                  <bgColor theme="7"/>
                </patternFill>
              </fill>
            </x14:dxf>
          </x14:cfRule>
          <x14:cfRule type="containsText" priority="8" operator="containsText" id="{2052E9F9-0AE0-4B53-98DB-D7BD39433253}">
            <xm:f>NOT(ISERROR(SEARCH(Critères!$A$5,E17)))</xm:f>
            <xm:f>Critères!$A$5</xm:f>
            <x14:dxf>
              <font>
                <color theme="0"/>
              </font>
              <fill>
                <patternFill>
                  <bgColor theme="5"/>
                </patternFill>
              </fill>
            </x14:dxf>
          </x14:cfRule>
          <x14:cfRule type="containsText" priority="9" operator="containsText" id="{4B149A13-FF67-4CDF-ABA0-AC7DCC5DF356}">
            <xm:f>NOT(ISERROR(SEARCH(Critères!$A$3,E17)))</xm:f>
            <xm:f>Critères!$A$3</xm:f>
            <x14:dxf>
              <font>
                <color theme="0"/>
              </font>
              <fill>
                <patternFill>
                  <bgColor rgb="FF00B050"/>
                </patternFill>
              </fill>
            </x14:dxf>
          </x14:cfRule>
          <xm:sqref>E17</xm:sqref>
        </x14:conditionalFormatting>
        <x14:conditionalFormatting xmlns:xm="http://schemas.microsoft.com/office/excel/2006/main">
          <x14:cfRule type="containsText" priority="1" operator="containsText" id="{FB5CAB6C-6E2B-4DB8-B108-965A57C33692}">
            <xm:f>NOT(ISERROR(SEARCH(Critères!$A$6,E18)))</xm:f>
            <xm:f>Critères!$A$6</xm:f>
            <x14:dxf>
              <font>
                <color theme="0"/>
              </font>
              <fill>
                <patternFill>
                  <bgColor rgb="FFFF0000"/>
                </patternFill>
              </fill>
            </x14:dxf>
          </x14:cfRule>
          <x14:cfRule type="containsText" priority="2" operator="containsText" id="{DE1D4B99-B273-4023-954F-1227C4420834}">
            <xm:f>NOT(ISERROR(SEARCH(Critères!$A$4,E18)))</xm:f>
            <xm:f>Critères!$A$4</xm:f>
            <x14:dxf>
              <fill>
                <patternFill>
                  <bgColor theme="7"/>
                </patternFill>
              </fill>
            </x14:dxf>
          </x14:cfRule>
          <x14:cfRule type="containsText" priority="3" operator="containsText" id="{3BEE438F-96DC-44BF-9894-CC37274EAC4B}">
            <xm:f>NOT(ISERROR(SEARCH(Critères!$A$5,E18)))</xm:f>
            <xm:f>Critères!$A$5</xm:f>
            <x14:dxf>
              <font>
                <color theme="0"/>
              </font>
              <fill>
                <patternFill>
                  <bgColor theme="5"/>
                </patternFill>
              </fill>
            </x14:dxf>
          </x14:cfRule>
          <x14:cfRule type="containsText" priority="4" operator="containsText" id="{E9525247-35FC-451A-B972-043631F7473F}">
            <xm:f>NOT(ISERROR(SEARCH(Critères!$A$3,E18)))</xm:f>
            <xm:f>Critères!$A$3</xm:f>
            <x14:dxf>
              <font>
                <color theme="0"/>
              </font>
              <fill>
                <patternFill>
                  <bgColor rgb="FF00B050"/>
                </patternFill>
              </fill>
            </x14:dxf>
          </x14:cfRule>
          <xm:sqref>E18:E50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D5F97C5-5331-4923-BF12-9F2B3FE7125A}">
          <x14:formula1>
            <xm:f>Critères!$A$3:$A$6</xm:f>
          </x14:formula1>
          <xm:sqref>E7:E50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DD80C-87F2-44CD-A891-CFE17DAC6BCF}">
  <dimension ref="A1:I41"/>
  <sheetViews>
    <sheetView workbookViewId="0">
      <pane ySplit="5" topLeftCell="A6" activePane="bottomLeft" state="frozen"/>
      <selection pane="bottomLeft" activeCell="F10" sqref="F10"/>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51.6"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78" t="s">
        <v>17</v>
      </c>
      <c r="B6" s="179"/>
      <c r="C6" s="179"/>
      <c r="D6" s="179"/>
      <c r="E6" s="179"/>
      <c r="F6" s="213"/>
      <c r="G6" s="179"/>
      <c r="H6" s="179"/>
      <c r="I6" s="180"/>
    </row>
    <row r="7" spans="1:9" ht="31.2" thickBot="1" x14ac:dyDescent="0.35">
      <c r="A7" s="201"/>
      <c r="B7" s="202"/>
      <c r="C7" s="54" t="s">
        <v>207</v>
      </c>
      <c r="D7" s="67" t="s">
        <v>154</v>
      </c>
      <c r="E7" s="60" t="s">
        <v>37</v>
      </c>
      <c r="F7" s="227" t="s">
        <v>287</v>
      </c>
      <c r="G7" s="224">
        <f t="shared" ref="G7:G41" si="0">IF(E7="Conforme",100,IF(E7="ODP",66,IF(E7="NC mineure",33,IF(E7="NC majeure",0,""))))</f>
        <v>0</v>
      </c>
      <c r="H7" s="66">
        <f>IFERROR(IF(COUNTA(G7)=0,"",AVERAGE(G7)),"")</f>
        <v>0</v>
      </c>
      <c r="I7" s="189">
        <f>IFERROR(IF(COUNTA(H7:H41)=0,"",AVERAGE(H7:H41)),"")</f>
        <v>0</v>
      </c>
    </row>
    <row r="8" spans="1:9" ht="43.8" thickBot="1" x14ac:dyDescent="0.35">
      <c r="A8" s="181"/>
      <c r="B8" s="203"/>
      <c r="C8" s="198" t="s">
        <v>208</v>
      </c>
      <c r="D8" s="67" t="s">
        <v>155</v>
      </c>
      <c r="E8" s="60" t="s">
        <v>37</v>
      </c>
      <c r="F8" s="228" t="s">
        <v>288</v>
      </c>
      <c r="G8" s="225">
        <f t="shared" si="0"/>
        <v>0</v>
      </c>
      <c r="H8" s="199">
        <f>IFERROR(IF(COUNTA(G8:G12)=0,"",AVERAGE(G8:G12)),"")</f>
        <v>0</v>
      </c>
      <c r="I8" s="189"/>
    </row>
    <row r="9" spans="1:9" ht="29.4" thickBot="1" x14ac:dyDescent="0.35">
      <c r="A9" s="181"/>
      <c r="B9" s="203"/>
      <c r="C9" s="195"/>
      <c r="D9" s="67" t="s">
        <v>156</v>
      </c>
      <c r="E9" s="60" t="s">
        <v>37</v>
      </c>
      <c r="F9" s="228" t="s">
        <v>288</v>
      </c>
      <c r="G9" s="225">
        <f t="shared" si="0"/>
        <v>0</v>
      </c>
      <c r="H9" s="197"/>
      <c r="I9" s="189"/>
    </row>
    <row r="10" spans="1:9" ht="21" thickBot="1" x14ac:dyDescent="0.35">
      <c r="A10" s="181"/>
      <c r="B10" s="203"/>
      <c r="C10" s="195"/>
      <c r="D10" s="67" t="s">
        <v>157</v>
      </c>
      <c r="E10" s="60" t="s">
        <v>37</v>
      </c>
      <c r="F10" s="228" t="s">
        <v>288</v>
      </c>
      <c r="G10" s="225">
        <f t="shared" si="0"/>
        <v>0</v>
      </c>
      <c r="H10" s="197"/>
      <c r="I10" s="189"/>
    </row>
    <row r="11" spans="1:9" ht="29.4" thickBot="1" x14ac:dyDescent="0.35">
      <c r="A11" s="181"/>
      <c r="B11" s="203"/>
      <c r="C11" s="195"/>
      <c r="D11" s="67" t="s">
        <v>158</v>
      </c>
      <c r="E11" s="60" t="s">
        <v>37</v>
      </c>
      <c r="F11" s="228" t="s">
        <v>288</v>
      </c>
      <c r="G11" s="225">
        <f t="shared" si="0"/>
        <v>0</v>
      </c>
      <c r="H11" s="197"/>
      <c r="I11" s="189"/>
    </row>
    <row r="12" spans="1:9" ht="29.4" thickBot="1" x14ac:dyDescent="0.35">
      <c r="A12" s="181"/>
      <c r="B12" s="203"/>
      <c r="C12" s="196"/>
      <c r="D12" s="67" t="s">
        <v>159</v>
      </c>
      <c r="E12" s="60" t="s">
        <v>37</v>
      </c>
      <c r="F12" s="228" t="s">
        <v>288</v>
      </c>
      <c r="G12" s="225">
        <f t="shared" si="0"/>
        <v>0</v>
      </c>
      <c r="H12" s="200"/>
      <c r="I12" s="189"/>
    </row>
    <row r="13" spans="1:9" ht="29.4" thickBot="1" x14ac:dyDescent="0.35">
      <c r="A13" s="181"/>
      <c r="B13" s="203"/>
      <c r="C13" s="198" t="s">
        <v>209</v>
      </c>
      <c r="D13" s="68" t="s">
        <v>163</v>
      </c>
      <c r="E13" s="60" t="s">
        <v>37</v>
      </c>
      <c r="F13" s="228" t="s">
        <v>289</v>
      </c>
      <c r="G13" s="225">
        <f t="shared" si="0"/>
        <v>0</v>
      </c>
      <c r="H13" s="199">
        <f>IFERROR(IF(COUNTA(G13:G16)=0,"",AVERAGE(G13:G16)),"")</f>
        <v>0</v>
      </c>
      <c r="I13" s="189"/>
    </row>
    <row r="14" spans="1:9" ht="40.200000000000003" thickBot="1" x14ac:dyDescent="0.35">
      <c r="A14" s="181"/>
      <c r="B14" s="203"/>
      <c r="C14" s="195"/>
      <c r="D14" s="5" t="s">
        <v>161</v>
      </c>
      <c r="E14" s="60" t="s">
        <v>37</v>
      </c>
      <c r="F14" s="228" t="s">
        <v>289</v>
      </c>
      <c r="G14" s="225">
        <f t="shared" si="0"/>
        <v>0</v>
      </c>
      <c r="H14" s="197"/>
      <c r="I14" s="189"/>
    </row>
    <row r="15" spans="1:9" ht="40.200000000000003" thickBot="1" x14ac:dyDescent="0.35">
      <c r="A15" s="181"/>
      <c r="B15" s="203"/>
      <c r="C15" s="195"/>
      <c r="D15" s="5" t="s">
        <v>162</v>
      </c>
      <c r="E15" s="60" t="s">
        <v>37</v>
      </c>
      <c r="F15" s="228" t="s">
        <v>289</v>
      </c>
      <c r="G15" s="225">
        <f t="shared" si="0"/>
        <v>0</v>
      </c>
      <c r="H15" s="197"/>
      <c r="I15" s="189"/>
    </row>
    <row r="16" spans="1:9" ht="40.200000000000003" thickBot="1" x14ac:dyDescent="0.35">
      <c r="A16" s="181"/>
      <c r="B16" s="203"/>
      <c r="C16" s="196"/>
      <c r="D16" s="3" t="s">
        <v>160</v>
      </c>
      <c r="E16" s="60" t="s">
        <v>37</v>
      </c>
      <c r="F16" s="228" t="s">
        <v>289</v>
      </c>
      <c r="G16" s="225">
        <f t="shared" si="0"/>
        <v>0</v>
      </c>
      <c r="H16" s="200"/>
      <c r="I16" s="189"/>
    </row>
    <row r="17" spans="1:9" ht="27" thickBot="1" x14ac:dyDescent="0.35">
      <c r="A17" s="181"/>
      <c r="B17" s="203"/>
      <c r="C17" s="198" t="s">
        <v>210</v>
      </c>
      <c r="D17" s="90" t="s">
        <v>164</v>
      </c>
      <c r="E17" s="60" t="s">
        <v>37</v>
      </c>
      <c r="F17" s="6"/>
      <c r="G17" s="225">
        <f t="shared" si="0"/>
        <v>0</v>
      </c>
      <c r="H17" s="199">
        <f>IFERROR(IF(COUNTA(G17:G28)=0,"",AVERAGE(G17:G28)),"")</f>
        <v>0</v>
      </c>
      <c r="I17" s="189"/>
    </row>
    <row r="18" spans="1:9" ht="27" thickBot="1" x14ac:dyDescent="0.35">
      <c r="A18" s="181"/>
      <c r="B18" s="203"/>
      <c r="C18" s="195"/>
      <c r="D18" s="91" t="s">
        <v>165</v>
      </c>
      <c r="E18" s="60" t="s">
        <v>37</v>
      </c>
      <c r="F18" s="228" t="s">
        <v>290</v>
      </c>
      <c r="G18" s="225">
        <f t="shared" si="0"/>
        <v>0</v>
      </c>
      <c r="H18" s="197"/>
      <c r="I18" s="189"/>
    </row>
    <row r="19" spans="1:9" ht="27" thickBot="1" x14ac:dyDescent="0.35">
      <c r="A19" s="181"/>
      <c r="B19" s="203"/>
      <c r="C19" s="195"/>
      <c r="D19" s="91" t="s">
        <v>166</v>
      </c>
      <c r="E19" s="60" t="s">
        <v>37</v>
      </c>
      <c r="F19" s="228" t="s">
        <v>290</v>
      </c>
      <c r="G19" s="225">
        <f t="shared" si="0"/>
        <v>0</v>
      </c>
      <c r="H19" s="197"/>
      <c r="I19" s="189"/>
    </row>
    <row r="20" spans="1:9" ht="27" thickBot="1" x14ac:dyDescent="0.35">
      <c r="A20" s="181"/>
      <c r="B20" s="203"/>
      <c r="C20" s="195"/>
      <c r="D20" s="8" t="s">
        <v>167</v>
      </c>
      <c r="E20" s="60" t="s">
        <v>37</v>
      </c>
      <c r="F20" s="228" t="s">
        <v>290</v>
      </c>
      <c r="G20" s="225">
        <f t="shared" si="0"/>
        <v>0</v>
      </c>
      <c r="H20" s="197"/>
      <c r="I20" s="189"/>
    </row>
    <row r="21" spans="1:9" ht="27" thickBot="1" x14ac:dyDescent="0.35">
      <c r="A21" s="181"/>
      <c r="B21" s="203"/>
      <c r="C21" s="195"/>
      <c r="D21" s="1" t="s">
        <v>168</v>
      </c>
      <c r="E21" s="60" t="s">
        <v>37</v>
      </c>
      <c r="F21" s="228" t="s">
        <v>290</v>
      </c>
      <c r="G21" s="225">
        <f t="shared" si="0"/>
        <v>0</v>
      </c>
      <c r="H21" s="197"/>
      <c r="I21" s="189"/>
    </row>
    <row r="22" spans="1:9" ht="40.200000000000003" thickBot="1" x14ac:dyDescent="0.35">
      <c r="A22" s="181"/>
      <c r="B22" s="203"/>
      <c r="C22" s="195"/>
      <c r="D22" s="5" t="s">
        <v>169</v>
      </c>
      <c r="E22" s="60" t="s">
        <v>37</v>
      </c>
      <c r="F22" s="228" t="s">
        <v>290</v>
      </c>
      <c r="G22" s="225">
        <f t="shared" si="0"/>
        <v>0</v>
      </c>
      <c r="H22" s="197"/>
      <c r="I22" s="189"/>
    </row>
    <row r="23" spans="1:9" ht="27" thickBot="1" x14ac:dyDescent="0.35">
      <c r="A23" s="181"/>
      <c r="B23" s="203"/>
      <c r="C23" s="195"/>
      <c r="D23" s="5" t="s">
        <v>170</v>
      </c>
      <c r="E23" s="60" t="s">
        <v>37</v>
      </c>
      <c r="F23" s="228" t="s">
        <v>290</v>
      </c>
      <c r="G23" s="225">
        <f t="shared" si="0"/>
        <v>0</v>
      </c>
      <c r="H23" s="197"/>
      <c r="I23" s="189"/>
    </row>
    <row r="24" spans="1:9" ht="27" thickBot="1" x14ac:dyDescent="0.35">
      <c r="A24" s="181"/>
      <c r="B24" s="203"/>
      <c r="C24" s="195"/>
      <c r="D24" s="5" t="s">
        <v>171</v>
      </c>
      <c r="E24" s="60" t="s">
        <v>37</v>
      </c>
      <c r="F24" s="228" t="s">
        <v>290</v>
      </c>
      <c r="G24" s="225">
        <f t="shared" si="0"/>
        <v>0</v>
      </c>
      <c r="H24" s="197"/>
      <c r="I24" s="189"/>
    </row>
    <row r="25" spans="1:9" ht="53.4" thickBot="1" x14ac:dyDescent="0.35">
      <c r="A25" s="181"/>
      <c r="B25" s="203"/>
      <c r="C25" s="195"/>
      <c r="D25" s="5" t="s">
        <v>172</v>
      </c>
      <c r="E25" s="60" t="s">
        <v>37</v>
      </c>
      <c r="F25" s="228" t="s">
        <v>290</v>
      </c>
      <c r="G25" s="225">
        <f t="shared" si="0"/>
        <v>0</v>
      </c>
      <c r="H25" s="197"/>
      <c r="I25" s="189"/>
    </row>
    <row r="26" spans="1:9" ht="40.200000000000003" thickBot="1" x14ac:dyDescent="0.35">
      <c r="A26" s="181"/>
      <c r="B26" s="203"/>
      <c r="C26" s="195"/>
      <c r="D26" s="3" t="s">
        <v>173</v>
      </c>
      <c r="E26" s="60" t="s">
        <v>37</v>
      </c>
      <c r="F26" s="228" t="s">
        <v>290</v>
      </c>
      <c r="G26" s="225">
        <f t="shared" si="0"/>
        <v>0</v>
      </c>
      <c r="H26" s="197"/>
      <c r="I26" s="189"/>
    </row>
    <row r="27" spans="1:9" ht="27" thickBot="1" x14ac:dyDescent="0.35">
      <c r="A27" s="181"/>
      <c r="B27" s="203"/>
      <c r="C27" s="195"/>
      <c r="D27" s="7" t="s">
        <v>174</v>
      </c>
      <c r="E27" s="60" t="s">
        <v>37</v>
      </c>
      <c r="F27" s="228" t="s">
        <v>290</v>
      </c>
      <c r="G27" s="225">
        <f t="shared" si="0"/>
        <v>0</v>
      </c>
      <c r="H27" s="197"/>
      <c r="I27" s="189"/>
    </row>
    <row r="28" spans="1:9" ht="27" thickBot="1" x14ac:dyDescent="0.35">
      <c r="A28" s="181"/>
      <c r="B28" s="203"/>
      <c r="C28" s="196"/>
      <c r="D28" s="5" t="s">
        <v>175</v>
      </c>
      <c r="E28" s="60" t="s">
        <v>37</v>
      </c>
      <c r="F28" s="228" t="s">
        <v>290</v>
      </c>
      <c r="G28" s="225">
        <f t="shared" si="0"/>
        <v>0</v>
      </c>
      <c r="H28" s="200"/>
      <c r="I28" s="189"/>
    </row>
    <row r="29" spans="1:9" ht="27" thickBot="1" x14ac:dyDescent="0.35">
      <c r="A29" s="181"/>
      <c r="B29" s="203"/>
      <c r="C29" s="198" t="s">
        <v>211</v>
      </c>
      <c r="D29" s="5" t="s">
        <v>176</v>
      </c>
      <c r="E29" s="60" t="s">
        <v>37</v>
      </c>
      <c r="F29" s="228" t="s">
        <v>291</v>
      </c>
      <c r="G29" s="225">
        <f t="shared" si="0"/>
        <v>0</v>
      </c>
      <c r="H29" s="199">
        <f>IFERROR(IF(COUNTA(G29:G41)=0,"",AVERAGE(G29:G41)),"")</f>
        <v>0</v>
      </c>
      <c r="I29" s="189"/>
    </row>
    <row r="30" spans="1:9" ht="27" thickBot="1" x14ac:dyDescent="0.35">
      <c r="A30" s="181"/>
      <c r="B30" s="203"/>
      <c r="C30" s="195"/>
      <c r="D30" s="5" t="s">
        <v>177</v>
      </c>
      <c r="E30" s="60" t="s">
        <v>37</v>
      </c>
      <c r="F30" s="228" t="s">
        <v>291</v>
      </c>
      <c r="G30" s="225">
        <f t="shared" si="0"/>
        <v>0</v>
      </c>
      <c r="H30" s="197"/>
      <c r="I30" s="189"/>
    </row>
    <row r="31" spans="1:9" ht="40.200000000000003" thickBot="1" x14ac:dyDescent="0.35">
      <c r="A31" s="181"/>
      <c r="B31" s="203"/>
      <c r="C31" s="195"/>
      <c r="D31" s="5" t="s">
        <v>178</v>
      </c>
      <c r="E31" s="60" t="s">
        <v>37</v>
      </c>
      <c r="F31" s="228" t="s">
        <v>291</v>
      </c>
      <c r="G31" s="225">
        <f t="shared" si="0"/>
        <v>0</v>
      </c>
      <c r="H31" s="197"/>
      <c r="I31" s="189"/>
    </row>
    <row r="32" spans="1:9" ht="40.200000000000003" thickBot="1" x14ac:dyDescent="0.35">
      <c r="A32" s="181"/>
      <c r="B32" s="203"/>
      <c r="C32" s="195"/>
      <c r="D32" s="5" t="s">
        <v>179</v>
      </c>
      <c r="E32" s="60" t="s">
        <v>37</v>
      </c>
      <c r="F32" s="228" t="s">
        <v>291</v>
      </c>
      <c r="G32" s="225">
        <f t="shared" si="0"/>
        <v>0</v>
      </c>
      <c r="H32" s="197"/>
      <c r="I32" s="189"/>
    </row>
    <row r="33" spans="1:9" ht="40.200000000000003" thickBot="1" x14ac:dyDescent="0.35">
      <c r="A33" s="181"/>
      <c r="B33" s="203"/>
      <c r="C33" s="195"/>
      <c r="D33" s="5" t="s">
        <v>180</v>
      </c>
      <c r="E33" s="60" t="s">
        <v>37</v>
      </c>
      <c r="F33" s="228" t="s">
        <v>291</v>
      </c>
      <c r="G33" s="225">
        <f t="shared" si="0"/>
        <v>0</v>
      </c>
      <c r="H33" s="197"/>
      <c r="I33" s="189"/>
    </row>
    <row r="34" spans="1:9" ht="27" thickBot="1" x14ac:dyDescent="0.35">
      <c r="A34" s="181"/>
      <c r="B34" s="203"/>
      <c r="C34" s="195"/>
      <c r="D34" s="49" t="s">
        <v>181</v>
      </c>
      <c r="E34" s="60" t="s">
        <v>37</v>
      </c>
      <c r="F34" s="228" t="s">
        <v>291</v>
      </c>
      <c r="G34" s="225">
        <f t="shared" si="0"/>
        <v>0</v>
      </c>
      <c r="H34" s="197"/>
      <c r="I34" s="189"/>
    </row>
    <row r="35" spans="1:9" ht="40.200000000000003" thickBot="1" x14ac:dyDescent="0.35">
      <c r="A35" s="181"/>
      <c r="B35" s="203"/>
      <c r="C35" s="195"/>
      <c r="D35" s="50" t="s">
        <v>182</v>
      </c>
      <c r="E35" s="60" t="s">
        <v>37</v>
      </c>
      <c r="F35" s="228" t="s">
        <v>291</v>
      </c>
      <c r="G35" s="225">
        <f t="shared" si="0"/>
        <v>0</v>
      </c>
      <c r="H35" s="197"/>
      <c r="I35" s="189"/>
    </row>
    <row r="36" spans="1:9" ht="27" thickBot="1" x14ac:dyDescent="0.35">
      <c r="A36" s="181"/>
      <c r="B36" s="203"/>
      <c r="C36" s="195"/>
      <c r="D36" s="51" t="s">
        <v>183</v>
      </c>
      <c r="E36" s="60" t="s">
        <v>37</v>
      </c>
      <c r="F36" s="228" t="s">
        <v>291</v>
      </c>
      <c r="G36" s="225">
        <f t="shared" si="0"/>
        <v>0</v>
      </c>
      <c r="H36" s="197"/>
      <c r="I36" s="189"/>
    </row>
    <row r="37" spans="1:9" ht="27" thickBot="1" x14ac:dyDescent="0.35">
      <c r="A37" s="181"/>
      <c r="B37" s="203"/>
      <c r="C37" s="195"/>
      <c r="D37" s="49" t="s">
        <v>184</v>
      </c>
      <c r="E37" s="60" t="s">
        <v>37</v>
      </c>
      <c r="F37" s="228" t="s">
        <v>291</v>
      </c>
      <c r="G37" s="225">
        <f t="shared" si="0"/>
        <v>0</v>
      </c>
      <c r="H37" s="197"/>
      <c r="I37" s="189"/>
    </row>
    <row r="38" spans="1:9" ht="27" thickBot="1" x14ac:dyDescent="0.35">
      <c r="A38" s="181"/>
      <c r="B38" s="203"/>
      <c r="C38" s="195"/>
      <c r="D38" s="9" t="s">
        <v>185</v>
      </c>
      <c r="E38" s="60" t="s">
        <v>37</v>
      </c>
      <c r="F38" s="228" t="s">
        <v>291</v>
      </c>
      <c r="G38" s="225">
        <f t="shared" si="0"/>
        <v>0</v>
      </c>
      <c r="H38" s="197"/>
      <c r="I38" s="189"/>
    </row>
    <row r="39" spans="1:9" ht="27" thickBot="1" x14ac:dyDescent="0.35">
      <c r="A39" s="181"/>
      <c r="B39" s="203"/>
      <c r="C39" s="195"/>
      <c r="D39" s="51" t="s">
        <v>186</v>
      </c>
      <c r="E39" s="60" t="s">
        <v>37</v>
      </c>
      <c r="F39" s="228" t="s">
        <v>291</v>
      </c>
      <c r="G39" s="225">
        <f t="shared" si="0"/>
        <v>0</v>
      </c>
      <c r="H39" s="197"/>
      <c r="I39" s="189"/>
    </row>
    <row r="40" spans="1:9" ht="40.200000000000003" thickBot="1" x14ac:dyDescent="0.35">
      <c r="A40" s="181"/>
      <c r="B40" s="203"/>
      <c r="C40" s="195"/>
      <c r="D40" s="51" t="s">
        <v>187</v>
      </c>
      <c r="E40" s="60" t="s">
        <v>37</v>
      </c>
      <c r="F40" s="228" t="s">
        <v>291</v>
      </c>
      <c r="G40" s="225">
        <f t="shared" si="0"/>
        <v>0</v>
      </c>
      <c r="H40" s="197"/>
      <c r="I40" s="189"/>
    </row>
    <row r="41" spans="1:9" ht="27" thickBot="1" x14ac:dyDescent="0.35">
      <c r="A41" s="183"/>
      <c r="B41" s="204"/>
      <c r="C41" s="196"/>
      <c r="D41" s="49" t="s">
        <v>188</v>
      </c>
      <c r="E41" s="60" t="s">
        <v>37</v>
      </c>
      <c r="F41" s="229" t="s">
        <v>291</v>
      </c>
      <c r="G41" s="226">
        <f t="shared" si="0"/>
        <v>0</v>
      </c>
      <c r="H41" s="200"/>
      <c r="I41" s="190"/>
    </row>
  </sheetData>
  <mergeCells count="18">
    <mergeCell ref="C1:F1"/>
    <mergeCell ref="C2:F2"/>
    <mergeCell ref="C3:C5"/>
    <mergeCell ref="D3:D5"/>
    <mergeCell ref="E3:F3"/>
    <mergeCell ref="E4:E5"/>
    <mergeCell ref="F4:F5"/>
    <mergeCell ref="H29:H41"/>
    <mergeCell ref="A6:I6"/>
    <mergeCell ref="A7:B41"/>
    <mergeCell ref="I7:I41"/>
    <mergeCell ref="C8:C12"/>
    <mergeCell ref="H8:H12"/>
    <mergeCell ref="C13:C16"/>
    <mergeCell ref="H13:H16"/>
    <mergeCell ref="C17:C28"/>
    <mergeCell ref="H17:H28"/>
    <mergeCell ref="C29:C41"/>
  </mergeCells>
  <conditionalFormatting sqref="E7:E41">
    <cfRule type="cellIs" dxfId="80" priority="5"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E830DE3C-C2D3-49C8-9B23-4CBEAFD841EA}">
            <xm:f>NOT(ISERROR(SEARCH(Critères!$A$6,E7)))</xm:f>
            <xm:f>Critères!$A$6</xm:f>
            <x14:dxf>
              <font>
                <color theme="0"/>
              </font>
              <fill>
                <patternFill>
                  <bgColor rgb="FFFF0000"/>
                </patternFill>
              </fill>
            </x14:dxf>
          </x14:cfRule>
          <x14:cfRule type="containsText" priority="2" operator="containsText" id="{C24CF8E0-DF73-4F26-B9CE-820DA0004B6F}">
            <xm:f>NOT(ISERROR(SEARCH(Critères!$A$4,E7)))</xm:f>
            <xm:f>Critères!$A$4</xm:f>
            <x14:dxf>
              <fill>
                <patternFill>
                  <bgColor theme="7"/>
                </patternFill>
              </fill>
            </x14:dxf>
          </x14:cfRule>
          <x14:cfRule type="containsText" priority="3" operator="containsText" id="{9B504426-DBD3-4C9D-A441-A138517E2A4B}">
            <xm:f>NOT(ISERROR(SEARCH(Critères!$A$5,E7)))</xm:f>
            <xm:f>Critères!$A$5</xm:f>
            <x14:dxf>
              <font>
                <color theme="0"/>
              </font>
              <fill>
                <patternFill>
                  <bgColor theme="5"/>
                </patternFill>
              </fill>
            </x14:dxf>
          </x14:cfRule>
          <x14:cfRule type="containsText" priority="4" operator="containsText" id="{50329B6E-52AB-4D88-BE2A-932B8C9D555F}">
            <xm:f>NOT(ISERROR(SEARCH(Critères!$A$3,E7)))</xm:f>
            <xm:f>Critères!$A$3</xm:f>
            <x14:dxf>
              <font>
                <color theme="0"/>
              </font>
              <fill>
                <patternFill>
                  <bgColor rgb="FF00B050"/>
                </patternFill>
              </fill>
            </x14:dxf>
          </x14:cfRule>
          <xm:sqref>E7:E41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8C45BE9-EB41-4DE1-ADAF-304E3B087BA6}">
          <x14:formula1>
            <xm:f>Critères!$A$3:$A$6</xm:f>
          </x14:formula1>
          <xm:sqref>E7:E41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727B5-F598-45FE-AD11-EF8EEF883DE2}">
  <dimension ref="A1:I24"/>
  <sheetViews>
    <sheetView zoomScale="88" zoomScaleNormal="88" workbookViewId="0">
      <pane ySplit="5" topLeftCell="A16" activePane="bottomLeft" state="frozen"/>
      <selection pane="bottomLeft" activeCell="F22" sqref="F22"/>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51.6"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78" t="s">
        <v>18</v>
      </c>
      <c r="B6" s="179"/>
      <c r="C6" s="179"/>
      <c r="D6" s="179"/>
      <c r="E6" s="179"/>
      <c r="F6" s="179"/>
      <c r="G6" s="179"/>
      <c r="H6" s="179"/>
      <c r="I6" s="180"/>
    </row>
    <row r="7" spans="1:9" ht="52.8" x14ac:dyDescent="0.3">
      <c r="A7" s="181"/>
      <c r="B7" s="203"/>
      <c r="C7" s="195" t="s">
        <v>212</v>
      </c>
      <c r="D7" s="11" t="s">
        <v>189</v>
      </c>
      <c r="E7" s="55" t="s">
        <v>37</v>
      </c>
      <c r="F7" s="56"/>
      <c r="G7" s="37">
        <f t="shared" ref="G7:G24" si="0">IF(E7="Conforme",100,IF(E7="ODP",66,IF(E7="NC mineure",33,IF(E7="NC majeure",0,""))))</f>
        <v>0</v>
      </c>
      <c r="H7" s="199">
        <f>IFERROR(IF(COUNTA(G7:G16)=0,"",AVERAGE(G7:G16)),"")</f>
        <v>0</v>
      </c>
      <c r="I7" s="205">
        <f>IFERROR(IF(COUNTA(H7:H24)=0,"",AVERAGE(H7:H24)),"")</f>
        <v>0</v>
      </c>
    </row>
    <row r="8" spans="1:9" ht="66" x14ac:dyDescent="0.3">
      <c r="A8" s="181"/>
      <c r="B8" s="203"/>
      <c r="C8" s="195"/>
      <c r="D8" s="10" t="s">
        <v>190</v>
      </c>
      <c r="E8" s="55" t="s">
        <v>37</v>
      </c>
      <c r="F8" s="40"/>
      <c r="G8" s="38">
        <f t="shared" si="0"/>
        <v>0</v>
      </c>
      <c r="H8" s="197"/>
      <c r="I8" s="157"/>
    </row>
    <row r="9" spans="1:9" ht="39.6" x14ac:dyDescent="0.3">
      <c r="A9" s="181"/>
      <c r="B9" s="203"/>
      <c r="C9" s="195"/>
      <c r="D9" s="10" t="s">
        <v>191</v>
      </c>
      <c r="E9" s="55" t="s">
        <v>37</v>
      </c>
      <c r="F9" s="40"/>
      <c r="G9" s="38">
        <f t="shared" si="0"/>
        <v>0</v>
      </c>
      <c r="H9" s="197"/>
      <c r="I9" s="157"/>
    </row>
    <row r="10" spans="1:9" x14ac:dyDescent="0.3">
      <c r="A10" s="181"/>
      <c r="B10" s="203"/>
      <c r="C10" s="195"/>
      <c r="D10" s="10" t="s">
        <v>192</v>
      </c>
      <c r="E10" s="55" t="s">
        <v>37</v>
      </c>
      <c r="F10" s="40"/>
      <c r="G10" s="38">
        <f t="shared" si="0"/>
        <v>0</v>
      </c>
      <c r="H10" s="197"/>
      <c r="I10" s="157"/>
    </row>
    <row r="11" spans="1:9" ht="26.4" x14ac:dyDescent="0.3">
      <c r="A11" s="181"/>
      <c r="B11" s="203"/>
      <c r="C11" s="195"/>
      <c r="D11" s="10" t="s">
        <v>206</v>
      </c>
      <c r="E11" s="55" t="s">
        <v>37</v>
      </c>
      <c r="F11" s="40"/>
      <c r="G11" s="38">
        <f t="shared" si="0"/>
        <v>0</v>
      </c>
      <c r="H11" s="197"/>
      <c r="I11" s="157"/>
    </row>
    <row r="12" spans="1:9" ht="52.8" x14ac:dyDescent="0.3">
      <c r="A12" s="181"/>
      <c r="B12" s="203"/>
      <c r="C12" s="195"/>
      <c r="D12" s="52" t="s">
        <v>193</v>
      </c>
      <c r="E12" s="55" t="s">
        <v>37</v>
      </c>
      <c r="F12" s="40"/>
      <c r="G12" s="38">
        <f t="shared" si="0"/>
        <v>0</v>
      </c>
      <c r="H12" s="197"/>
      <c r="I12" s="157"/>
    </row>
    <row r="13" spans="1:9" ht="26.4" x14ac:dyDescent="0.3">
      <c r="A13" s="181"/>
      <c r="B13" s="203"/>
      <c r="C13" s="195"/>
      <c r="D13" s="12" t="s">
        <v>205</v>
      </c>
      <c r="E13" s="55" t="s">
        <v>37</v>
      </c>
      <c r="F13" s="40"/>
      <c r="G13" s="38">
        <f t="shared" si="0"/>
        <v>0</v>
      </c>
      <c r="H13" s="197"/>
      <c r="I13" s="157"/>
    </row>
    <row r="14" spans="1:9" ht="39.6" x14ac:dyDescent="0.3">
      <c r="A14" s="181"/>
      <c r="B14" s="203"/>
      <c r="C14" s="195"/>
      <c r="D14" s="12" t="s">
        <v>194</v>
      </c>
      <c r="E14" s="55" t="s">
        <v>37</v>
      </c>
      <c r="F14" s="40"/>
      <c r="G14" s="38">
        <f t="shared" si="0"/>
        <v>0</v>
      </c>
      <c r="H14" s="197"/>
      <c r="I14" s="157"/>
    </row>
    <row r="15" spans="1:9" ht="52.8" x14ac:dyDescent="0.3">
      <c r="A15" s="181"/>
      <c r="B15" s="203"/>
      <c r="C15" s="195"/>
      <c r="D15" s="12" t="s">
        <v>195</v>
      </c>
      <c r="E15" s="55" t="s">
        <v>37</v>
      </c>
      <c r="F15" s="40"/>
      <c r="G15" s="38">
        <f t="shared" si="0"/>
        <v>0</v>
      </c>
      <c r="H15" s="197"/>
      <c r="I15" s="157"/>
    </row>
    <row r="16" spans="1:9" ht="27" thickBot="1" x14ac:dyDescent="0.35">
      <c r="A16" s="181"/>
      <c r="B16" s="203"/>
      <c r="C16" s="196"/>
      <c r="D16" s="12" t="s">
        <v>196</v>
      </c>
      <c r="E16" s="55" t="s">
        <v>37</v>
      </c>
      <c r="F16" s="40"/>
      <c r="G16" s="38">
        <f t="shared" si="0"/>
        <v>0</v>
      </c>
      <c r="H16" s="200"/>
      <c r="I16" s="157"/>
    </row>
    <row r="17" spans="1:9" ht="39.6" x14ac:dyDescent="0.3">
      <c r="A17" s="181"/>
      <c r="B17" s="203"/>
      <c r="C17" s="198" t="s">
        <v>213</v>
      </c>
      <c r="D17" s="12" t="s">
        <v>197</v>
      </c>
      <c r="E17" s="55" t="s">
        <v>37</v>
      </c>
      <c r="F17" s="40"/>
      <c r="G17" s="38">
        <f t="shared" si="0"/>
        <v>0</v>
      </c>
      <c r="H17" s="199">
        <f>IFERROR(IF(COUNTA(G17:G24)=0,"",AVERAGE(G17:G24)),"")</f>
        <v>0</v>
      </c>
      <c r="I17" s="157"/>
    </row>
    <row r="18" spans="1:9" ht="39.6" x14ac:dyDescent="0.3">
      <c r="A18" s="181"/>
      <c r="B18" s="203"/>
      <c r="C18" s="195"/>
      <c r="D18" s="12" t="s">
        <v>204</v>
      </c>
      <c r="E18" s="55" t="s">
        <v>37</v>
      </c>
      <c r="F18" s="40"/>
      <c r="G18" s="38">
        <f t="shared" si="0"/>
        <v>0</v>
      </c>
      <c r="H18" s="197"/>
      <c r="I18" s="157"/>
    </row>
    <row r="19" spans="1:9" x14ac:dyDescent="0.3">
      <c r="A19" s="181"/>
      <c r="B19" s="203"/>
      <c r="C19" s="195"/>
      <c r="D19" s="12" t="s">
        <v>203</v>
      </c>
      <c r="E19" s="55" t="s">
        <v>37</v>
      </c>
      <c r="F19" s="53"/>
      <c r="G19" s="38">
        <f t="shared" si="0"/>
        <v>0</v>
      </c>
      <c r="H19" s="197"/>
      <c r="I19" s="157"/>
    </row>
    <row r="20" spans="1:9" ht="39.6" x14ac:dyDescent="0.3">
      <c r="A20" s="181"/>
      <c r="B20" s="203"/>
      <c r="C20" s="195"/>
      <c r="D20" s="10" t="s">
        <v>202</v>
      </c>
      <c r="E20" s="55" t="s">
        <v>37</v>
      </c>
      <c r="F20" s="40"/>
      <c r="G20" s="38">
        <f t="shared" si="0"/>
        <v>0</v>
      </c>
      <c r="H20" s="197"/>
      <c r="I20" s="157"/>
    </row>
    <row r="21" spans="1:9" ht="26.4" x14ac:dyDescent="0.3">
      <c r="A21" s="181"/>
      <c r="B21" s="203"/>
      <c r="C21" s="195"/>
      <c r="D21" s="10" t="s">
        <v>201</v>
      </c>
      <c r="E21" s="55" t="s">
        <v>37</v>
      </c>
      <c r="F21" s="40"/>
      <c r="G21" s="38">
        <f t="shared" si="0"/>
        <v>0</v>
      </c>
      <c r="H21" s="197"/>
      <c r="I21" s="157"/>
    </row>
    <row r="22" spans="1:9" ht="26.4" x14ac:dyDescent="0.3">
      <c r="A22" s="181"/>
      <c r="B22" s="203"/>
      <c r="C22" s="195"/>
      <c r="D22" s="10" t="s">
        <v>199</v>
      </c>
      <c r="E22" s="55" t="s">
        <v>37</v>
      </c>
      <c r="F22" s="40"/>
      <c r="G22" s="38">
        <f t="shared" si="0"/>
        <v>0</v>
      </c>
      <c r="H22" s="197"/>
      <c r="I22" s="157"/>
    </row>
    <row r="23" spans="1:9" ht="39.6" x14ac:dyDescent="0.3">
      <c r="A23" s="181"/>
      <c r="B23" s="203"/>
      <c r="C23" s="195"/>
      <c r="D23" s="10" t="s">
        <v>200</v>
      </c>
      <c r="E23" s="55" t="s">
        <v>37</v>
      </c>
      <c r="F23" s="40"/>
      <c r="G23" s="38">
        <f t="shared" si="0"/>
        <v>0</v>
      </c>
      <c r="H23" s="197"/>
      <c r="I23" s="157"/>
    </row>
    <row r="24" spans="1:9" ht="40.200000000000003" thickBot="1" x14ac:dyDescent="0.35">
      <c r="A24" s="73"/>
      <c r="B24" s="74"/>
      <c r="C24" s="196"/>
      <c r="D24" s="92" t="s">
        <v>198</v>
      </c>
      <c r="E24" s="55" t="s">
        <v>37</v>
      </c>
      <c r="F24" s="93"/>
      <c r="G24" s="57">
        <f t="shared" si="0"/>
        <v>0</v>
      </c>
      <c r="H24" s="200"/>
      <c r="I24" s="158"/>
    </row>
  </sheetData>
  <mergeCells count="14">
    <mergeCell ref="C1:F1"/>
    <mergeCell ref="C2:F2"/>
    <mergeCell ref="C3:C5"/>
    <mergeCell ref="D3:D5"/>
    <mergeCell ref="E3:F3"/>
    <mergeCell ref="E4:E5"/>
    <mergeCell ref="F4:F5"/>
    <mergeCell ref="A6:I6"/>
    <mergeCell ref="A7:B23"/>
    <mergeCell ref="C7:C16"/>
    <mergeCell ref="H7:H16"/>
    <mergeCell ref="I7:I24"/>
    <mergeCell ref="C17:C24"/>
    <mergeCell ref="H17:H24"/>
  </mergeCells>
  <conditionalFormatting sqref="E7:E24">
    <cfRule type="cellIs" dxfId="75" priority="5"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BE581058-BC7A-4AF2-AFE0-E65151441900}">
            <xm:f>NOT(ISERROR(SEARCH(Critères!$A$6,E7)))</xm:f>
            <xm:f>Critères!$A$6</xm:f>
            <x14:dxf>
              <font>
                <color theme="0"/>
              </font>
              <fill>
                <patternFill>
                  <bgColor rgb="FFFF0000"/>
                </patternFill>
              </fill>
            </x14:dxf>
          </x14:cfRule>
          <x14:cfRule type="containsText" priority="2" operator="containsText" id="{6AE7ECDD-2D10-458D-8845-EE73845D0ADA}">
            <xm:f>NOT(ISERROR(SEARCH(Critères!$A$4,E7)))</xm:f>
            <xm:f>Critères!$A$4</xm:f>
            <x14:dxf>
              <fill>
                <patternFill>
                  <bgColor theme="7"/>
                </patternFill>
              </fill>
            </x14:dxf>
          </x14:cfRule>
          <x14:cfRule type="containsText" priority="3" operator="containsText" id="{801E4627-61FA-400C-A4FC-2EE9F0A08051}">
            <xm:f>NOT(ISERROR(SEARCH(Critères!$A$5,E7)))</xm:f>
            <xm:f>Critères!$A$5</xm:f>
            <x14:dxf>
              <font>
                <color theme="0"/>
              </font>
              <fill>
                <patternFill>
                  <bgColor theme="5"/>
                </patternFill>
              </fill>
            </x14:dxf>
          </x14:cfRule>
          <x14:cfRule type="containsText" priority="4" operator="containsText" id="{E8A1F4B8-7660-472F-9163-AE4EE12C5774}">
            <xm:f>NOT(ISERROR(SEARCH(Critères!$A$3,E7)))</xm:f>
            <xm:f>Critères!$A$3</xm:f>
            <x14:dxf>
              <font>
                <color theme="0"/>
              </font>
              <fill>
                <patternFill>
                  <bgColor rgb="FF00B050"/>
                </patternFill>
              </fill>
            </x14:dxf>
          </x14:cfRule>
          <xm:sqref>E7:E24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A52A7B7-3C9B-4CD8-B40D-25E47C2A65B9}">
          <x14:formula1>
            <xm:f>Critères!$A$3:$A$6</xm:f>
          </x14:formula1>
          <xm:sqref>E7:E24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92D23-DB10-4EDE-8DC1-BAC4AC38044E}">
  <dimension ref="A1:I47"/>
  <sheetViews>
    <sheetView zoomScale="101" zoomScaleNormal="70" workbookViewId="0">
      <pane ySplit="5" topLeftCell="A6" activePane="bottomLeft" state="frozen"/>
      <selection pane="bottomLeft" activeCell="F43" sqref="F43"/>
    </sheetView>
  </sheetViews>
  <sheetFormatPr baseColWidth="10" defaultRowHeight="14.4" x14ac:dyDescent="0.3"/>
  <cols>
    <col min="1" max="1" width="2.77734375" customWidth="1"/>
    <col min="2" max="2" width="2.88671875" customWidth="1"/>
    <col min="3" max="3" width="24.88671875" customWidth="1"/>
    <col min="4" max="4" width="74.77734375" bestFit="1" customWidth="1"/>
    <col min="5" max="5" width="20" customWidth="1"/>
    <col min="6" max="6" width="47.109375" customWidth="1"/>
    <col min="7" max="7" width="14.33203125" customWidth="1"/>
  </cols>
  <sheetData>
    <row r="1" spans="1:9" ht="23.4" thickBot="1" x14ac:dyDescent="0.35">
      <c r="A1" s="75"/>
      <c r="B1" s="76"/>
      <c r="C1" s="163" t="s">
        <v>45</v>
      </c>
      <c r="D1" s="164"/>
      <c r="E1" s="164"/>
      <c r="F1" s="165"/>
      <c r="G1" s="77"/>
      <c r="H1" s="78"/>
      <c r="I1" s="84"/>
    </row>
    <row r="2" spans="1:9" ht="51" customHeight="1" thickBot="1" x14ac:dyDescent="0.35">
      <c r="A2" s="79"/>
      <c r="B2" s="80"/>
      <c r="C2" s="166" t="s">
        <v>55</v>
      </c>
      <c r="D2" s="167"/>
      <c r="E2" s="167"/>
      <c r="F2" s="168"/>
      <c r="G2" s="81"/>
      <c r="H2" s="82"/>
      <c r="I2" s="84"/>
    </row>
    <row r="3" spans="1:9" ht="15" thickBot="1" x14ac:dyDescent="0.35">
      <c r="A3" s="79"/>
      <c r="B3" s="80"/>
      <c r="C3" s="169" t="s">
        <v>0</v>
      </c>
      <c r="D3" s="169" t="s">
        <v>1</v>
      </c>
      <c r="E3" s="172" t="s">
        <v>72</v>
      </c>
      <c r="F3" s="173"/>
      <c r="G3" s="81"/>
      <c r="H3" s="82"/>
      <c r="I3" s="84"/>
    </row>
    <row r="4" spans="1:9" x14ac:dyDescent="0.3">
      <c r="A4" s="79"/>
      <c r="B4" s="80"/>
      <c r="C4" s="170"/>
      <c r="D4" s="171"/>
      <c r="E4" s="174" t="s">
        <v>56</v>
      </c>
      <c r="F4" s="176" t="s">
        <v>268</v>
      </c>
      <c r="G4" s="81"/>
      <c r="H4" s="82"/>
      <c r="I4" s="84"/>
    </row>
    <row r="5" spans="1:9" ht="15" thickBot="1" x14ac:dyDescent="0.35">
      <c r="A5" s="79"/>
      <c r="B5" s="80"/>
      <c r="C5" s="170"/>
      <c r="D5" s="171"/>
      <c r="E5" s="175"/>
      <c r="F5" s="177"/>
      <c r="G5" s="81"/>
      <c r="H5" s="83"/>
      <c r="I5" s="84"/>
    </row>
    <row r="6" spans="1:9" ht="21.6" thickBot="1" x14ac:dyDescent="0.35">
      <c r="A6" s="178" t="s">
        <v>57</v>
      </c>
      <c r="B6" s="179"/>
      <c r="C6" s="179"/>
      <c r="D6" s="179"/>
      <c r="E6" s="179"/>
      <c r="F6" s="179"/>
      <c r="G6" s="179"/>
      <c r="H6" s="179"/>
      <c r="I6" s="180"/>
    </row>
    <row r="7" spans="1:9" ht="27" thickBot="1" x14ac:dyDescent="0.35">
      <c r="A7" s="206"/>
      <c r="B7" s="207"/>
      <c r="C7" s="198" t="s">
        <v>229</v>
      </c>
      <c r="D7" s="59" t="s">
        <v>214</v>
      </c>
      <c r="E7" s="60" t="s">
        <v>37</v>
      </c>
      <c r="F7" s="63"/>
      <c r="G7" s="37">
        <f t="shared" ref="G7:G47" si="0">IF(E7="Conforme",100,IF(E7="ODP",66,IF(E7="NC mineure",33,IF(E7="NC majeure",0,""))))</f>
        <v>0</v>
      </c>
      <c r="H7" s="199">
        <f>IFERROR(IF(COUNTA(G7:G21)=0,"",AVERAGE(G7:G21)),"")</f>
        <v>0</v>
      </c>
      <c r="I7" s="189">
        <f>IFERROR(IF(COUNTA(H7:H47)=0,"",AVERAGE(H7:H47)),"")</f>
        <v>0</v>
      </c>
    </row>
    <row r="8" spans="1:9" ht="15" thickBot="1" x14ac:dyDescent="0.35">
      <c r="A8" s="150"/>
      <c r="B8" s="208"/>
      <c r="C8" s="195"/>
      <c r="D8" s="59" t="s">
        <v>215</v>
      </c>
      <c r="E8" s="60" t="s">
        <v>37</v>
      </c>
      <c r="F8" s="64"/>
      <c r="G8" s="38">
        <f t="shared" si="0"/>
        <v>0</v>
      </c>
      <c r="H8" s="197"/>
      <c r="I8" s="189"/>
    </row>
    <row r="9" spans="1:9" ht="27" thickBot="1" x14ac:dyDescent="0.35">
      <c r="A9" s="150"/>
      <c r="B9" s="208"/>
      <c r="C9" s="195"/>
      <c r="D9" s="59" t="s">
        <v>216</v>
      </c>
      <c r="E9" s="60" t="s">
        <v>37</v>
      </c>
      <c r="F9" s="64"/>
      <c r="G9" s="38">
        <f t="shared" si="0"/>
        <v>0</v>
      </c>
      <c r="H9" s="197"/>
      <c r="I9" s="189"/>
    </row>
    <row r="10" spans="1:9" ht="27" thickBot="1" x14ac:dyDescent="0.35">
      <c r="A10" s="150"/>
      <c r="B10" s="208"/>
      <c r="C10" s="195"/>
      <c r="D10" s="59" t="s">
        <v>217</v>
      </c>
      <c r="E10" s="60" t="s">
        <v>37</v>
      </c>
      <c r="F10" s="64"/>
      <c r="G10" s="38">
        <f t="shared" si="0"/>
        <v>0</v>
      </c>
      <c r="H10" s="197"/>
      <c r="I10" s="189"/>
    </row>
    <row r="11" spans="1:9" ht="27" thickBot="1" x14ac:dyDescent="0.35">
      <c r="A11" s="150"/>
      <c r="B11" s="208"/>
      <c r="C11" s="195"/>
      <c r="D11" s="59" t="s">
        <v>218</v>
      </c>
      <c r="E11" s="60" t="s">
        <v>37</v>
      </c>
      <c r="F11" s="64"/>
      <c r="G11" s="38">
        <f t="shared" si="0"/>
        <v>0</v>
      </c>
      <c r="H11" s="197"/>
      <c r="I11" s="189"/>
    </row>
    <row r="12" spans="1:9" ht="27" thickBot="1" x14ac:dyDescent="0.35">
      <c r="A12" s="150"/>
      <c r="B12" s="208"/>
      <c r="C12" s="195"/>
      <c r="D12" s="59" t="s">
        <v>219</v>
      </c>
      <c r="E12" s="60" t="s">
        <v>37</v>
      </c>
      <c r="F12" s="64"/>
      <c r="G12" s="38">
        <f t="shared" si="0"/>
        <v>0</v>
      </c>
      <c r="H12" s="197"/>
      <c r="I12" s="189"/>
    </row>
    <row r="13" spans="1:9" ht="27" thickBot="1" x14ac:dyDescent="0.35">
      <c r="A13" s="150"/>
      <c r="B13" s="208"/>
      <c r="C13" s="195"/>
      <c r="D13" s="59" t="s">
        <v>220</v>
      </c>
      <c r="E13" s="60" t="s">
        <v>37</v>
      </c>
      <c r="F13" s="64"/>
      <c r="G13" s="38">
        <f t="shared" si="0"/>
        <v>0</v>
      </c>
      <c r="H13" s="197"/>
      <c r="I13" s="189"/>
    </row>
    <row r="14" spans="1:9" ht="15" thickBot="1" x14ac:dyDescent="0.35">
      <c r="A14" s="150"/>
      <c r="B14" s="208"/>
      <c r="C14" s="195"/>
      <c r="D14" s="59" t="s">
        <v>221</v>
      </c>
      <c r="E14" s="60" t="s">
        <v>37</v>
      </c>
      <c r="F14" s="64"/>
      <c r="G14" s="38">
        <f t="shared" si="0"/>
        <v>0</v>
      </c>
      <c r="H14" s="197"/>
      <c r="I14" s="189"/>
    </row>
    <row r="15" spans="1:9" ht="40.200000000000003" thickBot="1" x14ac:dyDescent="0.35">
      <c r="A15" s="150"/>
      <c r="B15" s="208"/>
      <c r="C15" s="195"/>
      <c r="D15" s="59" t="s">
        <v>222</v>
      </c>
      <c r="E15" s="60" t="s">
        <v>37</v>
      </c>
      <c r="F15" s="64"/>
      <c r="G15" s="38">
        <f t="shared" si="0"/>
        <v>0</v>
      </c>
      <c r="H15" s="197"/>
      <c r="I15" s="189"/>
    </row>
    <row r="16" spans="1:9" ht="27" thickBot="1" x14ac:dyDescent="0.35">
      <c r="A16" s="150"/>
      <c r="B16" s="208"/>
      <c r="C16" s="195"/>
      <c r="D16" s="59" t="s">
        <v>223</v>
      </c>
      <c r="E16" s="60" t="s">
        <v>37</v>
      </c>
      <c r="F16" s="64"/>
      <c r="G16" s="38">
        <f t="shared" si="0"/>
        <v>0</v>
      </c>
      <c r="H16" s="197"/>
      <c r="I16" s="189"/>
    </row>
    <row r="17" spans="1:9" ht="27" thickBot="1" x14ac:dyDescent="0.35">
      <c r="A17" s="150"/>
      <c r="B17" s="208"/>
      <c r="C17" s="195"/>
      <c r="D17" s="59" t="s">
        <v>224</v>
      </c>
      <c r="E17" s="60" t="s">
        <v>37</v>
      </c>
      <c r="F17" s="64"/>
      <c r="G17" s="38">
        <f t="shared" si="0"/>
        <v>0</v>
      </c>
      <c r="H17" s="197"/>
      <c r="I17" s="189"/>
    </row>
    <row r="18" spans="1:9" ht="15" thickBot="1" x14ac:dyDescent="0.35">
      <c r="A18" s="150"/>
      <c r="B18" s="208"/>
      <c r="C18" s="195"/>
      <c r="D18" s="59" t="s">
        <v>225</v>
      </c>
      <c r="E18" s="60" t="s">
        <v>37</v>
      </c>
      <c r="F18" s="64"/>
      <c r="G18" s="38">
        <f t="shared" si="0"/>
        <v>0</v>
      </c>
      <c r="H18" s="197"/>
      <c r="I18" s="189"/>
    </row>
    <row r="19" spans="1:9" ht="15" thickBot="1" x14ac:dyDescent="0.35">
      <c r="A19" s="150"/>
      <c r="B19" s="208"/>
      <c r="C19" s="195"/>
      <c r="D19" s="59" t="s">
        <v>226</v>
      </c>
      <c r="E19" s="60" t="s">
        <v>37</v>
      </c>
      <c r="F19" s="64"/>
      <c r="G19" s="38">
        <f t="shared" si="0"/>
        <v>0</v>
      </c>
      <c r="H19" s="197"/>
      <c r="I19" s="189"/>
    </row>
    <row r="20" spans="1:9" ht="27" thickBot="1" x14ac:dyDescent="0.35">
      <c r="A20" s="150"/>
      <c r="B20" s="208"/>
      <c r="C20" s="195"/>
      <c r="D20" s="59" t="s">
        <v>227</v>
      </c>
      <c r="E20" s="60" t="s">
        <v>37</v>
      </c>
      <c r="F20" s="64"/>
      <c r="G20" s="38">
        <f t="shared" si="0"/>
        <v>0</v>
      </c>
      <c r="H20" s="197"/>
      <c r="I20" s="189"/>
    </row>
    <row r="21" spans="1:9" ht="27" thickBot="1" x14ac:dyDescent="0.35">
      <c r="A21" s="150"/>
      <c r="B21" s="208"/>
      <c r="C21" s="196"/>
      <c r="D21" s="59" t="s">
        <v>228</v>
      </c>
      <c r="E21" s="60" t="s">
        <v>37</v>
      </c>
      <c r="F21" s="64"/>
      <c r="G21" s="38">
        <f t="shared" si="0"/>
        <v>0</v>
      </c>
      <c r="H21" s="200"/>
      <c r="I21" s="189"/>
    </row>
    <row r="22" spans="1:9" ht="27" thickBot="1" x14ac:dyDescent="0.35">
      <c r="A22" s="150"/>
      <c r="B22" s="208"/>
      <c r="C22" s="198" t="s">
        <v>239</v>
      </c>
      <c r="D22" s="59" t="s">
        <v>230</v>
      </c>
      <c r="E22" s="60" t="s">
        <v>37</v>
      </c>
      <c r="F22" s="64"/>
      <c r="G22" s="38">
        <f t="shared" si="0"/>
        <v>0</v>
      </c>
      <c r="H22" s="199">
        <f>IFERROR(IF(COUNTA(G22:G30)=0,"",AVERAGE(G22:G30)),"")</f>
        <v>0</v>
      </c>
      <c r="I22" s="189"/>
    </row>
    <row r="23" spans="1:9" ht="27" thickBot="1" x14ac:dyDescent="0.35">
      <c r="A23" s="150"/>
      <c r="B23" s="208"/>
      <c r="C23" s="195"/>
      <c r="D23" s="59" t="s">
        <v>231</v>
      </c>
      <c r="E23" s="60" t="s">
        <v>37</v>
      </c>
      <c r="F23" s="64"/>
      <c r="G23" s="38">
        <f t="shared" si="0"/>
        <v>0</v>
      </c>
      <c r="H23" s="197"/>
      <c r="I23" s="189"/>
    </row>
    <row r="24" spans="1:9" ht="27" thickBot="1" x14ac:dyDescent="0.35">
      <c r="A24" s="150"/>
      <c r="B24" s="208"/>
      <c r="C24" s="195"/>
      <c r="D24" s="59" t="s">
        <v>232</v>
      </c>
      <c r="E24" s="60" t="s">
        <v>37</v>
      </c>
      <c r="F24" s="64"/>
      <c r="G24" s="38">
        <f t="shared" si="0"/>
        <v>0</v>
      </c>
      <c r="H24" s="197"/>
      <c r="I24" s="189"/>
    </row>
    <row r="25" spans="1:9" ht="40.200000000000003" thickBot="1" x14ac:dyDescent="0.35">
      <c r="A25" s="150"/>
      <c r="B25" s="208"/>
      <c r="C25" s="195"/>
      <c r="D25" s="59" t="s">
        <v>233</v>
      </c>
      <c r="E25" s="60" t="s">
        <v>37</v>
      </c>
      <c r="F25" s="64"/>
      <c r="G25" s="38">
        <f t="shared" si="0"/>
        <v>0</v>
      </c>
      <c r="H25" s="197"/>
      <c r="I25" s="189"/>
    </row>
    <row r="26" spans="1:9" ht="40.200000000000003" thickBot="1" x14ac:dyDescent="0.35">
      <c r="A26" s="150"/>
      <c r="B26" s="208"/>
      <c r="C26" s="195"/>
      <c r="D26" s="59" t="s">
        <v>234</v>
      </c>
      <c r="E26" s="60" t="s">
        <v>37</v>
      </c>
      <c r="F26" s="64"/>
      <c r="G26" s="38">
        <f t="shared" si="0"/>
        <v>0</v>
      </c>
      <c r="H26" s="197"/>
      <c r="I26" s="189"/>
    </row>
    <row r="27" spans="1:9" ht="15" thickBot="1" x14ac:dyDescent="0.35">
      <c r="A27" s="150"/>
      <c r="B27" s="208"/>
      <c r="C27" s="195"/>
      <c r="D27" s="59" t="s">
        <v>235</v>
      </c>
      <c r="E27" s="60" t="s">
        <v>37</v>
      </c>
      <c r="F27" s="64"/>
      <c r="G27" s="38">
        <f t="shared" si="0"/>
        <v>0</v>
      </c>
      <c r="H27" s="197"/>
      <c r="I27" s="189"/>
    </row>
    <row r="28" spans="1:9" ht="27" thickBot="1" x14ac:dyDescent="0.35">
      <c r="A28" s="150"/>
      <c r="B28" s="208"/>
      <c r="C28" s="195"/>
      <c r="D28" s="59" t="s">
        <v>236</v>
      </c>
      <c r="E28" s="60" t="s">
        <v>37</v>
      </c>
      <c r="F28" s="64"/>
      <c r="G28" s="38">
        <f t="shared" si="0"/>
        <v>0</v>
      </c>
      <c r="H28" s="197"/>
      <c r="I28" s="189"/>
    </row>
    <row r="29" spans="1:9" ht="27" thickBot="1" x14ac:dyDescent="0.35">
      <c r="A29" s="150"/>
      <c r="B29" s="208"/>
      <c r="C29" s="195"/>
      <c r="D29" s="59" t="s">
        <v>237</v>
      </c>
      <c r="E29" s="60" t="s">
        <v>37</v>
      </c>
      <c r="F29" s="64"/>
      <c r="G29" s="38">
        <f t="shared" si="0"/>
        <v>0</v>
      </c>
      <c r="H29" s="197"/>
      <c r="I29" s="189"/>
    </row>
    <row r="30" spans="1:9" ht="27" thickBot="1" x14ac:dyDescent="0.35">
      <c r="A30" s="150"/>
      <c r="B30" s="208"/>
      <c r="C30" s="196"/>
      <c r="D30" s="59" t="s">
        <v>238</v>
      </c>
      <c r="E30" s="60" t="s">
        <v>37</v>
      </c>
      <c r="F30" s="64"/>
      <c r="G30" s="38">
        <f t="shared" si="0"/>
        <v>0</v>
      </c>
      <c r="H30" s="200"/>
      <c r="I30" s="189"/>
    </row>
    <row r="31" spans="1:9" ht="40.200000000000003" thickBot="1" x14ac:dyDescent="0.35">
      <c r="A31" s="150"/>
      <c r="B31" s="208"/>
      <c r="C31" s="210" t="s">
        <v>264</v>
      </c>
      <c r="D31" s="58" t="s">
        <v>240</v>
      </c>
      <c r="E31" s="60" t="s">
        <v>37</v>
      </c>
      <c r="F31" s="64"/>
      <c r="G31" s="38">
        <f t="shared" si="0"/>
        <v>0</v>
      </c>
      <c r="H31" s="199">
        <f>IFERROR(IF(COUNTA(G31:G47)=0,"",AVERAGE(G31:G47)),"")</f>
        <v>0</v>
      </c>
      <c r="I31" s="189"/>
    </row>
    <row r="32" spans="1:9" ht="27" thickBot="1" x14ac:dyDescent="0.35">
      <c r="A32" s="150"/>
      <c r="B32" s="208"/>
      <c r="C32" s="211"/>
      <c r="D32" s="58" t="s">
        <v>241</v>
      </c>
      <c r="E32" s="60" t="s">
        <v>37</v>
      </c>
      <c r="F32" s="64"/>
      <c r="G32" s="38">
        <f t="shared" si="0"/>
        <v>0</v>
      </c>
      <c r="H32" s="197"/>
      <c r="I32" s="189"/>
    </row>
    <row r="33" spans="1:9" ht="27" thickBot="1" x14ac:dyDescent="0.35">
      <c r="A33" s="150"/>
      <c r="B33" s="208"/>
      <c r="C33" s="211"/>
      <c r="D33" s="58" t="s">
        <v>242</v>
      </c>
      <c r="E33" s="60" t="s">
        <v>37</v>
      </c>
      <c r="F33" s="64"/>
      <c r="G33" s="38">
        <f t="shared" si="0"/>
        <v>0</v>
      </c>
      <c r="H33" s="197"/>
      <c r="I33" s="189"/>
    </row>
    <row r="34" spans="1:9" ht="27" thickBot="1" x14ac:dyDescent="0.35">
      <c r="A34" s="150"/>
      <c r="B34" s="208"/>
      <c r="C34" s="211"/>
      <c r="D34" s="58" t="s">
        <v>243</v>
      </c>
      <c r="E34" s="60" t="s">
        <v>37</v>
      </c>
      <c r="F34" s="64"/>
      <c r="G34" s="38">
        <f t="shared" si="0"/>
        <v>0</v>
      </c>
      <c r="H34" s="197"/>
      <c r="I34" s="189"/>
    </row>
    <row r="35" spans="1:9" ht="27" thickBot="1" x14ac:dyDescent="0.35">
      <c r="A35" s="150"/>
      <c r="B35" s="208"/>
      <c r="C35" s="211"/>
      <c r="D35" s="58" t="s">
        <v>244</v>
      </c>
      <c r="E35" s="60" t="s">
        <v>37</v>
      </c>
      <c r="F35" s="64"/>
      <c r="G35" s="38">
        <f t="shared" si="0"/>
        <v>0</v>
      </c>
      <c r="H35" s="197"/>
      <c r="I35" s="189"/>
    </row>
    <row r="36" spans="1:9" ht="27" thickBot="1" x14ac:dyDescent="0.35">
      <c r="A36" s="150"/>
      <c r="B36" s="208"/>
      <c r="C36" s="211"/>
      <c r="D36" s="58" t="s">
        <v>245</v>
      </c>
      <c r="E36" s="60" t="s">
        <v>37</v>
      </c>
      <c r="F36" s="64"/>
      <c r="G36" s="38">
        <f t="shared" si="0"/>
        <v>0</v>
      </c>
      <c r="H36" s="197"/>
      <c r="I36" s="189"/>
    </row>
    <row r="37" spans="1:9" ht="27" thickBot="1" x14ac:dyDescent="0.35">
      <c r="A37" s="150"/>
      <c r="B37" s="208"/>
      <c r="C37" s="211"/>
      <c r="D37" s="58" t="s">
        <v>248</v>
      </c>
      <c r="E37" s="60" t="s">
        <v>37</v>
      </c>
      <c r="F37" s="64"/>
      <c r="G37" s="38">
        <f t="shared" si="0"/>
        <v>0</v>
      </c>
      <c r="H37" s="197"/>
      <c r="I37" s="189"/>
    </row>
    <row r="38" spans="1:9" ht="27" thickBot="1" x14ac:dyDescent="0.35">
      <c r="A38" s="150"/>
      <c r="B38" s="208"/>
      <c r="C38" s="211"/>
      <c r="D38" s="58" t="s">
        <v>247</v>
      </c>
      <c r="E38" s="60" t="s">
        <v>37</v>
      </c>
      <c r="F38" s="64"/>
      <c r="G38" s="38">
        <f t="shared" si="0"/>
        <v>0</v>
      </c>
      <c r="H38" s="197"/>
      <c r="I38" s="189"/>
    </row>
    <row r="39" spans="1:9" ht="27" thickBot="1" x14ac:dyDescent="0.35">
      <c r="A39" s="150"/>
      <c r="B39" s="208"/>
      <c r="C39" s="211"/>
      <c r="D39" s="58" t="s">
        <v>246</v>
      </c>
      <c r="E39" s="60" t="s">
        <v>37</v>
      </c>
      <c r="F39" s="64"/>
      <c r="G39" s="38">
        <f t="shared" si="0"/>
        <v>0</v>
      </c>
      <c r="H39" s="197"/>
      <c r="I39" s="189"/>
    </row>
    <row r="40" spans="1:9" ht="15" thickBot="1" x14ac:dyDescent="0.35">
      <c r="A40" s="150"/>
      <c r="B40" s="208"/>
      <c r="C40" s="211"/>
      <c r="D40" s="58" t="s">
        <v>249</v>
      </c>
      <c r="E40" s="60" t="s">
        <v>37</v>
      </c>
      <c r="F40" s="64"/>
      <c r="G40" s="38">
        <f t="shared" si="0"/>
        <v>0</v>
      </c>
      <c r="H40" s="197"/>
      <c r="I40" s="189"/>
    </row>
    <row r="41" spans="1:9" ht="27" thickBot="1" x14ac:dyDescent="0.35">
      <c r="A41" s="150"/>
      <c r="B41" s="208"/>
      <c r="C41" s="211"/>
      <c r="D41" s="58" t="s">
        <v>250</v>
      </c>
      <c r="E41" s="60" t="s">
        <v>37</v>
      </c>
      <c r="F41" s="64"/>
      <c r="G41" s="38">
        <f t="shared" si="0"/>
        <v>0</v>
      </c>
      <c r="H41" s="197"/>
      <c r="I41" s="189"/>
    </row>
    <row r="42" spans="1:9" ht="27" thickBot="1" x14ac:dyDescent="0.35">
      <c r="A42" s="150"/>
      <c r="B42" s="208"/>
      <c r="C42" s="211"/>
      <c r="D42" s="58" t="s">
        <v>251</v>
      </c>
      <c r="E42" s="60" t="s">
        <v>37</v>
      </c>
      <c r="F42" s="64"/>
      <c r="G42" s="38">
        <f t="shared" si="0"/>
        <v>0</v>
      </c>
      <c r="H42" s="197"/>
      <c r="I42" s="189"/>
    </row>
    <row r="43" spans="1:9" ht="27" thickBot="1" x14ac:dyDescent="0.35">
      <c r="A43" s="150"/>
      <c r="B43" s="208"/>
      <c r="C43" s="211"/>
      <c r="D43" s="58" t="s">
        <v>252</v>
      </c>
      <c r="E43" s="60" t="s">
        <v>37</v>
      </c>
      <c r="F43" s="64"/>
      <c r="G43" s="38">
        <f t="shared" si="0"/>
        <v>0</v>
      </c>
      <c r="H43" s="197"/>
      <c r="I43" s="189"/>
    </row>
    <row r="44" spans="1:9" ht="27" thickBot="1" x14ac:dyDescent="0.35">
      <c r="A44" s="150"/>
      <c r="B44" s="208"/>
      <c r="C44" s="211"/>
      <c r="D44" s="58" t="s">
        <v>253</v>
      </c>
      <c r="E44" s="60" t="s">
        <v>37</v>
      </c>
      <c r="F44" s="64"/>
      <c r="G44" s="38">
        <f t="shared" si="0"/>
        <v>0</v>
      </c>
      <c r="H44" s="197"/>
      <c r="I44" s="189"/>
    </row>
    <row r="45" spans="1:9" ht="27" thickBot="1" x14ac:dyDescent="0.35">
      <c r="A45" s="150"/>
      <c r="B45" s="208"/>
      <c r="C45" s="211"/>
      <c r="D45" s="58" t="s">
        <v>254</v>
      </c>
      <c r="E45" s="60" t="s">
        <v>37</v>
      </c>
      <c r="F45" s="64"/>
      <c r="G45" s="38">
        <f t="shared" si="0"/>
        <v>0</v>
      </c>
      <c r="H45" s="197"/>
      <c r="I45" s="189"/>
    </row>
    <row r="46" spans="1:9" ht="27" thickBot="1" x14ac:dyDescent="0.35">
      <c r="A46" s="150"/>
      <c r="B46" s="208"/>
      <c r="C46" s="211"/>
      <c r="D46" s="58" t="s">
        <v>255</v>
      </c>
      <c r="E46" s="60" t="s">
        <v>37</v>
      </c>
      <c r="F46" s="64"/>
      <c r="G46" s="38">
        <f t="shared" si="0"/>
        <v>0</v>
      </c>
      <c r="H46" s="197"/>
      <c r="I46" s="189"/>
    </row>
    <row r="47" spans="1:9" ht="27" thickBot="1" x14ac:dyDescent="0.35">
      <c r="A47" s="152"/>
      <c r="B47" s="209"/>
      <c r="C47" s="212"/>
      <c r="D47" s="94" t="s">
        <v>256</v>
      </c>
      <c r="E47" s="60" t="s">
        <v>37</v>
      </c>
      <c r="F47" s="65"/>
      <c r="G47" s="57">
        <f t="shared" si="0"/>
        <v>0</v>
      </c>
      <c r="H47" s="200"/>
      <c r="I47" s="190"/>
    </row>
  </sheetData>
  <mergeCells count="16">
    <mergeCell ref="C1:F1"/>
    <mergeCell ref="C2:F2"/>
    <mergeCell ref="C3:C5"/>
    <mergeCell ref="D3:D5"/>
    <mergeCell ref="E3:F3"/>
    <mergeCell ref="E4:E5"/>
    <mergeCell ref="F4:F5"/>
    <mergeCell ref="A6:I6"/>
    <mergeCell ref="A7:B47"/>
    <mergeCell ref="C7:C21"/>
    <mergeCell ref="H7:H21"/>
    <mergeCell ref="I7:I47"/>
    <mergeCell ref="C22:C30"/>
    <mergeCell ref="H22:H30"/>
    <mergeCell ref="C31:C47"/>
    <mergeCell ref="H31:H47"/>
  </mergeCells>
  <conditionalFormatting sqref="E7:E47">
    <cfRule type="cellIs" dxfId="70" priority="5" stopIfTrue="1" operator="equal">
      <formula>"""Non-conforme"""</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4B755384-711C-4DDB-B7C5-6E8005D364EA}">
            <xm:f>NOT(ISERROR(SEARCH(Critères!$A$6,E7)))</xm:f>
            <xm:f>Critères!$A$6</xm:f>
            <x14:dxf>
              <font>
                <color theme="0"/>
              </font>
              <fill>
                <patternFill>
                  <bgColor rgb="FFFF0000"/>
                </patternFill>
              </fill>
            </x14:dxf>
          </x14:cfRule>
          <x14:cfRule type="containsText" priority="2" operator="containsText" id="{74F266E1-F047-4D46-B973-ED27FBF803C8}">
            <xm:f>NOT(ISERROR(SEARCH(Critères!$A$4,E7)))</xm:f>
            <xm:f>Critères!$A$4</xm:f>
            <x14:dxf>
              <fill>
                <patternFill>
                  <bgColor theme="7"/>
                </patternFill>
              </fill>
            </x14:dxf>
          </x14:cfRule>
          <x14:cfRule type="containsText" priority="3" operator="containsText" id="{5D560C4E-3D29-4F0A-9E6A-8F45BC570E79}">
            <xm:f>NOT(ISERROR(SEARCH(Critères!$A$5,E7)))</xm:f>
            <xm:f>Critères!$A$5</xm:f>
            <x14:dxf>
              <font>
                <color theme="0"/>
              </font>
              <fill>
                <patternFill>
                  <bgColor theme="5"/>
                </patternFill>
              </fill>
            </x14:dxf>
          </x14:cfRule>
          <x14:cfRule type="containsText" priority="4" operator="containsText" id="{ECA6C8DF-F3A4-4945-AEC7-BB059E337572}">
            <xm:f>NOT(ISERROR(SEARCH(Critères!$A$3,E7)))</xm:f>
            <xm:f>Critères!$A$3</xm:f>
            <x14:dxf>
              <font>
                <color theme="0"/>
              </font>
              <fill>
                <patternFill>
                  <bgColor rgb="FF00B050"/>
                </patternFill>
              </fill>
            </x14:dxf>
          </x14:cfRule>
          <xm:sqref>E7:E47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6C6D9F-D19E-482D-B750-A6E962BBF196}">
          <x14:formula1>
            <xm:f>Critères!$A$3:$A$6</xm:f>
          </x14:formula1>
          <xm:sqref>E7:E47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Informations</vt:lpstr>
      <vt:lpstr>Sommaire</vt:lpstr>
      <vt:lpstr>Critères</vt:lpstr>
      <vt:lpstr>4. Contexte de l'organisation</vt:lpstr>
      <vt:lpstr>5. Leadership</vt:lpstr>
      <vt:lpstr>6. Planification</vt:lpstr>
      <vt:lpstr>7. Support</vt:lpstr>
      <vt:lpstr>8. Opération</vt:lpstr>
      <vt:lpstr>9. Évaluation des performances</vt:lpstr>
      <vt:lpstr>10. Amélioration</vt:lpstr>
      <vt:lpstr>Analyse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Jean-Baptiste ANCELIN</dc:creator>
  <cp:lastModifiedBy>Jean-Baptiste ANCELIN</cp:lastModifiedBy>
  <dcterms:created xsi:type="dcterms:W3CDTF">2023-02-23T14:11:34Z</dcterms:created>
  <dcterms:modified xsi:type="dcterms:W3CDTF">2023-04-17T13:01:27Z</dcterms:modified>
</cp:coreProperties>
</file>