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21480" windowHeight="8955"/>
  </bookViews>
  <sheets>
    <sheet name="Part 2" sheetId="2" r:id="rId1"/>
  </sheets>
  <definedNames>
    <definedName name="rf" localSheetId="0">'Part 2'!#REF!</definedName>
    <definedName name="rf">#REF!</definedName>
    <definedName name="RiskAversion" localSheetId="0">'Part 2'!#REF!</definedName>
    <definedName name="RiskAversion">#REF!</definedName>
    <definedName name="solver_adj" localSheetId="0" hidden="1">'Part 2'!#REF!</definedName>
    <definedName name="solver_cvg" localSheetId="0" hidden="1">0.0000001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'Part 2'!#REF!</definedName>
    <definedName name="solver_lhs2" localSheetId="0" hidden="1">'Part 2'!#REF!</definedName>
    <definedName name="solver_lhs3" localSheetId="0" hidden="1">'Part 2'!#REF!</definedName>
    <definedName name="solver_lhs4" localSheetId="0" hidden="1">'Part 2'!#REF!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'Part 2'!#REF!</definedName>
    <definedName name="solver_pre" localSheetId="0" hidden="1">0.0000000001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136" i="2" l="1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52" i="2"/>
  <c r="R5" i="2" l="1"/>
  <c r="Q5" i="2"/>
  <c r="P5" i="2"/>
  <c r="O5" i="2"/>
  <c r="M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5" i="2"/>
</calcChain>
</file>

<file path=xl/sharedStrings.xml><?xml version="1.0" encoding="utf-8"?>
<sst xmlns="http://schemas.openxmlformats.org/spreadsheetml/2006/main" count="42" uniqueCount="30">
  <si>
    <t>SPX Index</t>
  </si>
  <si>
    <t>USG4TR Index</t>
  </si>
  <si>
    <t>Date</t>
  </si>
  <si>
    <t>Source</t>
  </si>
  <si>
    <t>Bloomberg</t>
  </si>
  <si>
    <t>S&amp;P 500 Index</t>
  </si>
  <si>
    <t>US 7-10 year government bond index</t>
  </si>
  <si>
    <t>3-month T-Bill Rate</t>
  </si>
  <si>
    <t>Federal Reserve Economic Data</t>
  </si>
  <si>
    <t>TB3MS</t>
  </si>
  <si>
    <t>Monthly Total Returns</t>
  </si>
  <si>
    <t>Question 1</t>
  </si>
  <si>
    <t>Excess Returns</t>
  </si>
  <si>
    <t>Name</t>
  </si>
  <si>
    <t xml:space="preserve"> Ticker</t>
  </si>
  <si>
    <t>Equally weighted portfolio</t>
  </si>
  <si>
    <t>Question 2</t>
  </si>
  <si>
    <t>Question 3</t>
  </si>
  <si>
    <t>Correlations</t>
  </si>
  <si>
    <t>Average excess returns</t>
  </si>
  <si>
    <t>Return variances</t>
  </si>
  <si>
    <t>Question 5</t>
  </si>
  <si>
    <t>Question 6</t>
  </si>
  <si>
    <t>Optimal portfolio allocation</t>
  </si>
  <si>
    <t>Question 1 Hon</t>
  </si>
  <si>
    <t>Expanding Sample Variance</t>
  </si>
  <si>
    <t>Expanding Sample Average Excess Return</t>
  </si>
  <si>
    <t>Question 1 Hon Covariance</t>
  </si>
  <si>
    <t>Question 2 Hon</t>
  </si>
  <si>
    <t>w (Opt) Bond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</si>
</sst>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0" fontId="0" fillId="0" borderId="0" xfId="0"/>
    <xf numFmtId="0" fontId="0" fillId="5" borderId="4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0" xfId="0"/>
    <xf numFmtId="14" fontId="0" fillId="3" borderId="0" xfId="0" applyNumberFormat="1" applyFill="1"/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6" xfId="0" applyFill="1" applyBorder="1"/>
    <xf numFmtId="0" fontId="0" fillId="3" borderId="4" xfId="0" applyFill="1" applyBorder="1" applyAlignment="1">
      <alignment vertical="top" wrapText="1"/>
    </xf>
    <xf numFmtId="0" fontId="0" fillId="3" borderId="0" xfId="0" applyFill="1" applyBorder="1" applyAlignment="1">
      <alignment wrapText="1"/>
    </xf>
    <xf numFmtId="0" fontId="0" fillId="5" borderId="0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3" borderId="5" xfId="0" applyFill="1" applyBorder="1" applyAlignment="1">
      <alignment wrapText="1"/>
    </xf>
    <xf numFmtId="0" fontId="0" fillId="3" borderId="10" xfId="0" applyFill="1" applyBorder="1"/>
    <xf numFmtId="10" fontId="0" fillId="2" borderId="0" xfId="1" applyNumberFormat="1" applyFont="1" applyFill="1"/>
    <xf numFmtId="0" fontId="3" fillId="5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3" fillId="5" borderId="12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6" xfId="0" applyFill="1" applyBorder="1"/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0" xfId="0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0" xfId="0" applyFill="1" applyBorder="1"/>
    <xf numFmtId="10" fontId="0" fillId="4" borderId="8" xfId="0" applyNumberFormat="1" applyFill="1" applyBorder="1"/>
    <xf numFmtId="0" fontId="0" fillId="0" borderId="0" xfId="0"/>
    <xf numFmtId="10" fontId="0" fillId="4" borderId="7" xfId="1" applyNumberFormat="1" applyFont="1" applyFill="1" applyBorder="1"/>
    <xf numFmtId="10" fontId="0" fillId="4" borderId="14" xfId="0" applyNumberFormat="1" applyFill="1" applyBorder="1"/>
    <xf numFmtId="10" fontId="0" fillId="4" borderId="1" xfId="0" applyNumberFormat="1" applyFill="1" applyBorder="1"/>
    <xf numFmtId="10" fontId="0" fillId="4" borderId="9" xfId="0" applyNumberFormat="1" applyFill="1" applyBorder="1"/>
    <xf numFmtId="10" fontId="0" fillId="5" borderId="0" xfId="1" applyNumberFormat="1" applyFont="1" applyFill="1" applyBorder="1"/>
    <xf numFmtId="10" fontId="0" fillId="5" borderId="4" xfId="1" applyNumberFormat="1" applyFont="1" applyFill="1" applyBorder="1"/>
    <xf numFmtId="10" fontId="0" fillId="4" borderId="12" xfId="0" applyNumberFormat="1" applyFill="1" applyBorder="1"/>
    <xf numFmtId="10" fontId="0" fillId="4" borderId="11" xfId="0" applyNumberFormat="1" applyFill="1" applyBorder="1"/>
    <xf numFmtId="10" fontId="0" fillId="4" borderId="14" xfId="1" applyNumberFormat="1" applyFont="1" applyFill="1" applyBorder="1"/>
    <xf numFmtId="10" fontId="0" fillId="4" borderId="13" xfId="0" applyNumberFormat="1" applyFill="1" applyBorder="1"/>
    <xf numFmtId="10" fontId="3" fillId="5" borderId="0" xfId="1" applyNumberFormat="1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top"/>
    </xf>
    <xf numFmtId="10" fontId="3" fillId="5" borderId="0" xfId="1" applyNumberFormat="1" applyFont="1" applyFill="1" applyBorder="1" applyAlignment="1">
      <alignment horizontal="center" vertical="center" wrapText="1"/>
    </xf>
    <xf numFmtId="10" fontId="3" fillId="5" borderId="4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10" fontId="3" fillId="3" borderId="1" xfId="1" applyNumberFormat="1" applyFont="1" applyFill="1" applyBorder="1" applyAlignment="1">
      <alignment horizontal="center" vertical="center" wrapText="1"/>
    </xf>
    <xf numFmtId="10" fontId="3" fillId="3" borderId="9" xfId="1" applyNumberFormat="1" applyFont="1" applyFill="1" applyBorder="1" applyAlignment="1">
      <alignment horizontal="center" vertical="center" wrapText="1"/>
    </xf>
    <xf numFmtId="10" fontId="3" fillId="3" borderId="2" xfId="1" applyNumberFormat="1" applyFont="1" applyFill="1" applyBorder="1" applyAlignment="1">
      <alignment horizontal="center" vertical="center" wrapText="1"/>
    </xf>
    <xf numFmtId="10" fontId="3" fillId="5" borderId="3" xfId="1" applyNumberFormat="1" applyFont="1" applyFill="1" applyBorder="1" applyAlignment="1">
      <alignment horizontal="center" vertical="center" wrapText="1"/>
    </xf>
    <xf numFmtId="0" fontId="4" fillId="0" borderId="0" xfId="0" applyFont="1"/>
    <xf numFmtId="10" fontId="0" fillId="4" borderId="2" xfId="0" applyNumberFormat="1" applyFill="1" applyBorder="1"/>
    <xf numFmtId="10" fontId="0" fillId="4" borderId="0" xfId="0" applyNumberFormat="1" applyFill="1" applyBorder="1"/>
    <xf numFmtId="10" fontId="5" fillId="0" borderId="0" xfId="0" applyNumberFormat="1" applyFont="1"/>
  </cellXfs>
  <cellStyles count="3">
    <cellStyle name="Normal" xfId="0" builtinId="0"/>
    <cellStyle name="Normal 2" xfId="2"/>
    <cellStyle name="Pourcentage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92"/>
  <sheetViews>
    <sheetView tabSelected="1" zoomScale="85" zoomScaleNormal="85" workbookViewId="0">
      <pane xSplit="1" ySplit="4" topLeftCell="F130" activePane="bottomRight" state="frozen"/>
      <selection pane="topRight" activeCell="B1" sqref="B1"/>
      <selection pane="bottomLeft" activeCell="A9" sqref="A9"/>
      <selection pane="bottomRight" activeCell="N137" sqref="N137"/>
    </sheetView>
  </sheetViews>
  <sheetFormatPr baseColWidth="10" defaultColWidth="9.140625" defaultRowHeight="15" x14ac:dyDescent="0.25"/>
  <cols>
    <col min="1" max="1" width="10.85546875" style="1" bestFit="1" customWidth="1"/>
    <col min="2" max="2" width="20" style="1" customWidth="1"/>
    <col min="3" max="3" width="19.42578125" style="1" customWidth="1"/>
    <col min="4" max="4" width="23.42578125" style="1" customWidth="1"/>
    <col min="5" max="5" width="17.7109375" style="1" customWidth="1"/>
    <col min="6" max="6" width="22.85546875" style="1" customWidth="1"/>
    <col min="7" max="7" width="24.85546875" style="5" bestFit="1" customWidth="1"/>
    <col min="8" max="12" width="24.85546875" style="37" customWidth="1"/>
    <col min="13" max="13" width="19.85546875" style="1" customWidth="1"/>
    <col min="14" max="14" width="19.85546875" style="37" customWidth="1"/>
    <col min="15" max="15" width="28.140625" style="1" customWidth="1"/>
    <col min="16" max="16" width="24.85546875" style="1" customWidth="1"/>
    <col min="17" max="17" width="25.5703125" style="1" customWidth="1"/>
    <col min="18" max="18" width="25.140625" style="1" customWidth="1"/>
    <col min="19" max="19" width="31.7109375" style="1" customWidth="1"/>
    <col min="20" max="16384" width="9.140625" style="1"/>
  </cols>
  <sheetData>
    <row r="1" spans="1:19" x14ac:dyDescent="0.25">
      <c r="A1" s="7" t="s">
        <v>2</v>
      </c>
      <c r="B1" s="55" t="s">
        <v>10</v>
      </c>
      <c r="C1" s="56"/>
      <c r="D1" s="57"/>
      <c r="E1" s="53" t="s">
        <v>11</v>
      </c>
      <c r="F1" s="54"/>
      <c r="G1" s="22" t="s">
        <v>16</v>
      </c>
      <c r="H1" s="53" t="s">
        <v>24</v>
      </c>
      <c r="I1" s="54"/>
      <c r="J1" s="53" t="s">
        <v>24</v>
      </c>
      <c r="K1" s="54"/>
      <c r="L1" s="49" t="s">
        <v>27</v>
      </c>
      <c r="M1" s="34" t="s">
        <v>17</v>
      </c>
      <c r="N1" s="49" t="s">
        <v>28</v>
      </c>
      <c r="O1" s="52" t="s">
        <v>21</v>
      </c>
      <c r="P1" s="53"/>
      <c r="Q1" s="53"/>
      <c r="R1" s="54"/>
      <c r="S1" s="22" t="s">
        <v>22</v>
      </c>
    </row>
    <row r="2" spans="1:19" s="3" customFormat="1" ht="30" x14ac:dyDescent="0.25">
      <c r="A2" s="9" t="s">
        <v>3</v>
      </c>
      <c r="B2" s="12" t="s">
        <v>8</v>
      </c>
      <c r="C2" s="16" t="s">
        <v>4</v>
      </c>
      <c r="D2" s="13" t="s">
        <v>4</v>
      </c>
      <c r="E2" s="50" t="s">
        <v>12</v>
      </c>
      <c r="F2" s="51"/>
      <c r="G2" s="25" t="s">
        <v>15</v>
      </c>
      <c r="H2" s="50" t="s">
        <v>26</v>
      </c>
      <c r="I2" s="51"/>
      <c r="J2" s="50" t="s">
        <v>25</v>
      </c>
      <c r="K2" s="51"/>
      <c r="L2" s="48"/>
      <c r="M2" s="30" t="s">
        <v>18</v>
      </c>
      <c r="N2" s="30" t="s">
        <v>29</v>
      </c>
      <c r="O2" s="58" t="s">
        <v>19</v>
      </c>
      <c r="P2" s="50"/>
      <c r="Q2" s="50" t="s">
        <v>20</v>
      </c>
      <c r="R2" s="51"/>
      <c r="S2" s="25" t="s">
        <v>23</v>
      </c>
    </row>
    <row r="3" spans="1:19" s="2" customFormat="1" ht="30" x14ac:dyDescent="0.25">
      <c r="A3" s="8" t="s">
        <v>13</v>
      </c>
      <c r="B3" s="18" t="s">
        <v>7</v>
      </c>
      <c r="C3" s="18" t="s">
        <v>5</v>
      </c>
      <c r="D3" s="15" t="s">
        <v>6</v>
      </c>
      <c r="E3" s="17" t="s">
        <v>5</v>
      </c>
      <c r="F3" s="6" t="s">
        <v>6</v>
      </c>
      <c r="G3" s="23"/>
      <c r="H3" s="17" t="s">
        <v>5</v>
      </c>
      <c r="I3" s="6" t="s">
        <v>6</v>
      </c>
      <c r="J3" s="17" t="s">
        <v>5</v>
      </c>
      <c r="K3" s="6" t="s">
        <v>6</v>
      </c>
      <c r="L3" s="17"/>
      <c r="M3" s="31"/>
      <c r="N3" s="31"/>
      <c r="O3" s="28" t="s">
        <v>5</v>
      </c>
      <c r="P3" s="33" t="s">
        <v>6</v>
      </c>
      <c r="Q3" s="33" t="s">
        <v>5</v>
      </c>
      <c r="R3" s="29" t="s">
        <v>6</v>
      </c>
      <c r="S3" s="23"/>
    </row>
    <row r="4" spans="1:19" s="2" customFormat="1" x14ac:dyDescent="0.25">
      <c r="A4" s="8" t="s">
        <v>14</v>
      </c>
      <c r="B4" s="19" t="s">
        <v>9</v>
      </c>
      <c r="C4" s="20" t="s">
        <v>0</v>
      </c>
      <c r="D4" s="14" t="s">
        <v>1</v>
      </c>
      <c r="E4" s="42"/>
      <c r="F4" s="43"/>
      <c r="G4" s="23"/>
      <c r="H4" s="31"/>
      <c r="I4" s="31"/>
      <c r="J4" s="31"/>
      <c r="K4" s="31"/>
      <c r="L4" s="31"/>
      <c r="M4" s="32"/>
      <c r="N4" s="32"/>
      <c r="O4" s="26"/>
      <c r="P4" s="35"/>
      <c r="Q4" s="35"/>
      <c r="R4" s="27"/>
      <c r="S4" s="24"/>
    </row>
    <row r="5" spans="1:19" x14ac:dyDescent="0.25">
      <c r="A5" s="11">
        <v>33634</v>
      </c>
      <c r="B5" s="21">
        <v>3.1999999999999997E-3</v>
      </c>
      <c r="C5" s="21">
        <v>-1.8609173080150532E-2</v>
      </c>
      <c r="D5" s="21">
        <v>-2.6470000000000105E-2</v>
      </c>
      <c r="E5" s="40">
        <f>C5-B5</f>
        <v>-2.1809173080150533E-2</v>
      </c>
      <c r="F5" s="41">
        <f>D5-B5</f>
        <v>-2.9670000000000106E-2</v>
      </c>
      <c r="G5" s="45">
        <f>0.5*C5+0.5*D5</f>
        <v>-2.2539586540075318E-2</v>
      </c>
      <c r="H5" s="60"/>
      <c r="I5" s="60"/>
      <c r="J5" s="60"/>
      <c r="K5" s="60"/>
      <c r="L5" s="60"/>
      <c r="M5" s="36">
        <f>CORREL(C5:C292,D5:D292)</f>
        <v>-0.15104077852683132</v>
      </c>
      <c r="N5" s="39"/>
      <c r="O5" s="39">
        <f>AVERAGE(E5:E292)</f>
        <v>5.9116824592556115E-3</v>
      </c>
      <c r="P5" s="36">
        <f>AVERAGE(F5:F292)</f>
        <v>3.1384812928373605E-3</v>
      </c>
      <c r="Q5" s="38">
        <f>_xlfn.VAR.S(C5:C292)</f>
        <v>1.7174953288721839E-3</v>
      </c>
      <c r="R5" s="46">
        <f>VAR(D5:D292)</f>
        <v>3.2082201091922664E-4</v>
      </c>
      <c r="S5" s="45"/>
    </row>
    <row r="6" spans="1:19" x14ac:dyDescent="0.25">
      <c r="A6" s="11">
        <v>33662</v>
      </c>
      <c r="B6" s="21">
        <v>3.3666666666666667E-3</v>
      </c>
      <c r="C6" s="21">
        <v>1.293338378997988E-2</v>
      </c>
      <c r="D6" s="21">
        <v>5.5468244430063596E-3</v>
      </c>
      <c r="E6" s="40">
        <f t="shared" ref="E6:E69" si="0">C6-B6</f>
        <v>9.5667171233132127E-3</v>
      </c>
      <c r="F6" s="41">
        <f t="shared" ref="F6:F69" si="1">D6-B6</f>
        <v>2.1801577763396929E-3</v>
      </c>
      <c r="G6" s="45">
        <f t="shared" ref="G6:G69" si="2">0.5*C6+0.5*D6</f>
        <v>9.2401041164931197E-3</v>
      </c>
      <c r="H6" s="61"/>
      <c r="I6" s="61"/>
      <c r="J6" s="61"/>
      <c r="K6" s="61"/>
      <c r="L6" s="61"/>
      <c r="M6" s="37"/>
      <c r="Q6" s="4"/>
      <c r="R6" s="4"/>
      <c r="S6" s="44"/>
    </row>
    <row r="7" spans="1:19" x14ac:dyDescent="0.25">
      <c r="A7" s="11">
        <v>33694</v>
      </c>
      <c r="B7" s="21">
        <v>3.1250000000000002E-3</v>
      </c>
      <c r="C7" s="21">
        <v>-1.9431661056339755E-2</v>
      </c>
      <c r="D7" s="21">
        <v>-8.8463935112826908E-3</v>
      </c>
      <c r="E7" s="40">
        <f t="shared" si="0"/>
        <v>-2.2556661056339754E-2</v>
      </c>
      <c r="F7" s="41">
        <f t="shared" si="1"/>
        <v>-1.197139351128269E-2</v>
      </c>
      <c r="G7" s="45">
        <f t="shared" si="2"/>
        <v>-1.4139027283811223E-2</v>
      </c>
      <c r="H7" s="61"/>
      <c r="I7" s="61"/>
      <c r="J7" s="61"/>
      <c r="K7" s="61"/>
      <c r="L7" s="61"/>
      <c r="M7" s="37"/>
      <c r="S7" s="44"/>
    </row>
    <row r="8" spans="1:19" x14ac:dyDescent="0.25">
      <c r="A8" s="11">
        <v>33724</v>
      </c>
      <c r="B8" s="21">
        <v>3.0249999999999999E-3</v>
      </c>
      <c r="C8" s="21">
        <v>2.9322950422502547E-2</v>
      </c>
      <c r="D8" s="21">
        <v>5.3696393787296959E-3</v>
      </c>
      <c r="E8" s="40">
        <f t="shared" si="0"/>
        <v>2.6297950422502547E-2</v>
      </c>
      <c r="F8" s="41">
        <f t="shared" si="1"/>
        <v>2.344639378729696E-3</v>
      </c>
      <c r="G8" s="45">
        <f t="shared" si="2"/>
        <v>1.7346294900616122E-2</v>
      </c>
      <c r="H8" s="61"/>
      <c r="I8" s="61"/>
      <c r="J8" s="61"/>
      <c r="K8" s="61"/>
      <c r="L8" s="61"/>
      <c r="M8" s="37"/>
      <c r="S8" s="44"/>
    </row>
    <row r="9" spans="1:19" x14ac:dyDescent="0.25">
      <c r="A9" s="11">
        <v>33753</v>
      </c>
      <c r="B9" s="21">
        <v>3.0500000000000002E-3</v>
      </c>
      <c r="C9" s="21">
        <v>4.9643095416060934E-3</v>
      </c>
      <c r="D9" s="21">
        <v>2.1087054578258879E-2</v>
      </c>
      <c r="E9" s="40">
        <f t="shared" si="0"/>
        <v>1.9143095416060932E-3</v>
      </c>
      <c r="F9" s="41">
        <f t="shared" si="1"/>
        <v>1.8037054578258879E-2</v>
      </c>
      <c r="G9" s="45">
        <f t="shared" si="2"/>
        <v>1.3025682059932486E-2</v>
      </c>
      <c r="H9" s="61"/>
      <c r="I9" s="61"/>
      <c r="J9" s="61"/>
      <c r="K9" s="61"/>
      <c r="L9" s="61"/>
      <c r="M9" s="37"/>
      <c r="S9" s="44"/>
    </row>
    <row r="10" spans="1:19" x14ac:dyDescent="0.25">
      <c r="A10" s="11">
        <v>33785</v>
      </c>
      <c r="B10" s="21">
        <v>2.6749999999999999E-3</v>
      </c>
      <c r="C10" s="21">
        <v>-1.4870720248275737E-2</v>
      </c>
      <c r="D10" s="21">
        <v>1.9507052858792173E-2</v>
      </c>
      <c r="E10" s="40">
        <f t="shared" si="0"/>
        <v>-1.7545720248275738E-2</v>
      </c>
      <c r="F10" s="41">
        <f t="shared" si="1"/>
        <v>1.6832052858792173E-2</v>
      </c>
      <c r="G10" s="45">
        <f t="shared" si="2"/>
        <v>2.318166305258218E-3</v>
      </c>
      <c r="H10" s="61"/>
      <c r="I10" s="61"/>
      <c r="J10" s="61"/>
      <c r="K10" s="61"/>
      <c r="L10" s="61"/>
      <c r="M10" s="37"/>
      <c r="S10" s="44"/>
    </row>
    <row r="11" spans="1:19" x14ac:dyDescent="0.25">
      <c r="A11" s="11">
        <v>33816</v>
      </c>
      <c r="B11" s="21">
        <v>2.6083333333333332E-3</v>
      </c>
      <c r="C11" s="21">
        <v>4.0818651514105575E-2</v>
      </c>
      <c r="D11" s="21">
        <v>3.282191672903445E-2</v>
      </c>
      <c r="E11" s="40">
        <f t="shared" si="0"/>
        <v>3.8210318180772244E-2</v>
      </c>
      <c r="F11" s="41">
        <f t="shared" si="1"/>
        <v>3.0213583395701116E-2</v>
      </c>
      <c r="G11" s="45">
        <f t="shared" si="2"/>
        <v>3.6820284121570013E-2</v>
      </c>
      <c r="H11" s="61"/>
      <c r="I11" s="61"/>
      <c r="J11" s="61"/>
      <c r="K11" s="61"/>
      <c r="L11" s="61"/>
      <c r="M11" s="37"/>
      <c r="S11" s="44"/>
    </row>
    <row r="12" spans="1:19" x14ac:dyDescent="0.25">
      <c r="A12" s="11">
        <v>33847</v>
      </c>
      <c r="B12" s="21">
        <v>2.4250000000000001E-3</v>
      </c>
      <c r="C12" s="21">
        <v>-2.0435868097699927E-2</v>
      </c>
      <c r="D12" s="21">
        <v>1.1594092352284813E-2</v>
      </c>
      <c r="E12" s="40">
        <f t="shared" si="0"/>
        <v>-2.2860868097699927E-2</v>
      </c>
      <c r="F12" s="41">
        <f t="shared" si="1"/>
        <v>9.1690923522848126E-3</v>
      </c>
      <c r="G12" s="45">
        <f t="shared" si="2"/>
        <v>-4.4208878727075573E-3</v>
      </c>
      <c r="H12" s="61"/>
      <c r="I12" s="61"/>
      <c r="J12" s="61"/>
      <c r="K12" s="61"/>
      <c r="L12" s="61"/>
      <c r="M12" s="37"/>
      <c r="S12" s="44"/>
    </row>
    <row r="13" spans="1:19" x14ac:dyDescent="0.25">
      <c r="A13" s="11">
        <v>33877</v>
      </c>
      <c r="B13" s="21">
        <v>2.3833333333333332E-3</v>
      </c>
      <c r="C13" s="21">
        <v>1.1758723400830062E-2</v>
      </c>
      <c r="D13" s="21">
        <v>1.979320810202001E-2</v>
      </c>
      <c r="E13" s="40">
        <f t="shared" si="0"/>
        <v>9.3753900674967295E-3</v>
      </c>
      <c r="F13" s="41">
        <f t="shared" si="1"/>
        <v>1.7409874768686676E-2</v>
      </c>
      <c r="G13" s="45">
        <f t="shared" si="2"/>
        <v>1.5775965751425036E-2</v>
      </c>
      <c r="H13" s="61"/>
      <c r="I13" s="61"/>
      <c r="J13" s="61"/>
      <c r="K13" s="61"/>
      <c r="L13" s="61"/>
      <c r="M13" s="37"/>
      <c r="S13" s="44"/>
    </row>
    <row r="14" spans="1:19" x14ac:dyDescent="0.25">
      <c r="A14" s="11">
        <v>33907</v>
      </c>
      <c r="B14" s="21">
        <v>2.6083333333333332E-3</v>
      </c>
      <c r="C14" s="21">
        <v>3.4285904148283475E-3</v>
      </c>
      <c r="D14" s="21">
        <v>-2.0434947364529554E-2</v>
      </c>
      <c r="E14" s="40">
        <f t="shared" si="0"/>
        <v>8.2025708149501431E-4</v>
      </c>
      <c r="F14" s="41">
        <f t="shared" si="1"/>
        <v>-2.3043280697862888E-2</v>
      </c>
      <c r="G14" s="45">
        <f t="shared" si="2"/>
        <v>-8.5031784748506034E-3</v>
      </c>
      <c r="H14" s="61"/>
      <c r="I14" s="61"/>
      <c r="J14" s="61"/>
      <c r="K14" s="61"/>
      <c r="L14" s="61"/>
      <c r="M14" s="37"/>
      <c r="S14" s="44"/>
    </row>
    <row r="15" spans="1:19" x14ac:dyDescent="0.25">
      <c r="A15" s="11">
        <v>33938</v>
      </c>
      <c r="B15" s="21">
        <v>2.6833333333333336E-3</v>
      </c>
      <c r="C15" s="21">
        <v>3.3949325404385444E-2</v>
      </c>
      <c r="D15" s="21">
        <v>-4.6798633781821586E-3</v>
      </c>
      <c r="E15" s="40">
        <f t="shared" si="0"/>
        <v>3.1265992071052108E-2</v>
      </c>
      <c r="F15" s="41">
        <f t="shared" si="1"/>
        <v>-7.3631967115154922E-3</v>
      </c>
      <c r="G15" s="45">
        <f t="shared" si="2"/>
        <v>1.4634731013101643E-2</v>
      </c>
      <c r="H15" s="61"/>
      <c r="I15" s="61"/>
      <c r="J15" s="61"/>
      <c r="K15" s="61"/>
      <c r="L15" s="61"/>
      <c r="M15" s="37"/>
      <c r="S15" s="44"/>
    </row>
    <row r="16" spans="1:19" x14ac:dyDescent="0.25">
      <c r="A16" s="11">
        <v>33969</v>
      </c>
      <c r="B16" s="21">
        <v>2.5000000000000001E-3</v>
      </c>
      <c r="C16" s="21">
        <v>1.2252114902763012E-2</v>
      </c>
      <c r="D16" s="21">
        <v>2.1177362783202369E-2</v>
      </c>
      <c r="E16" s="40">
        <f t="shared" si="0"/>
        <v>9.7521149027630111E-3</v>
      </c>
      <c r="F16" s="41">
        <f t="shared" si="1"/>
        <v>1.867736278320237E-2</v>
      </c>
      <c r="G16" s="45">
        <f t="shared" si="2"/>
        <v>1.671473884298269E-2</v>
      </c>
      <c r="H16" s="61"/>
      <c r="I16" s="61"/>
      <c r="J16" s="61"/>
      <c r="K16" s="61"/>
      <c r="L16" s="61"/>
      <c r="M16" s="37"/>
      <c r="S16" s="44"/>
    </row>
    <row r="17" spans="1:19" x14ac:dyDescent="0.25">
      <c r="A17" s="11">
        <v>33998</v>
      </c>
      <c r="B17" s="21">
        <v>2.4416666666666666E-3</v>
      </c>
      <c r="C17" s="21">
        <v>8.3516474702429733E-3</v>
      </c>
      <c r="D17" s="21">
        <v>2.1360142586610342E-2</v>
      </c>
      <c r="E17" s="40">
        <f t="shared" si="0"/>
        <v>5.9099808035763066E-3</v>
      </c>
      <c r="F17" s="41">
        <f t="shared" si="1"/>
        <v>1.8918475919943674E-2</v>
      </c>
      <c r="G17" s="45">
        <f t="shared" si="2"/>
        <v>1.4855895028426658E-2</v>
      </c>
      <c r="H17" s="61"/>
      <c r="I17" s="61"/>
      <c r="J17" s="61"/>
      <c r="K17" s="61"/>
      <c r="L17" s="61"/>
      <c r="M17" s="37"/>
      <c r="S17" s="44"/>
    </row>
    <row r="18" spans="1:19" x14ac:dyDescent="0.25">
      <c r="A18" s="11">
        <v>34026</v>
      </c>
      <c r="B18" s="21">
        <v>2.4583333333333336E-3</v>
      </c>
      <c r="C18" s="21">
        <v>1.3616976897672162E-2</v>
      </c>
      <c r="D18" s="21">
        <v>2.3985457850488556E-2</v>
      </c>
      <c r="E18" s="40">
        <f t="shared" si="0"/>
        <v>1.1158643564338828E-2</v>
      </c>
      <c r="F18" s="41">
        <f t="shared" si="1"/>
        <v>2.1527124517155223E-2</v>
      </c>
      <c r="G18" s="45">
        <f t="shared" si="2"/>
        <v>1.8801217374080359E-2</v>
      </c>
      <c r="H18" s="61"/>
      <c r="I18" s="61"/>
      <c r="J18" s="61"/>
      <c r="K18" s="61"/>
      <c r="L18" s="61"/>
      <c r="M18" s="37"/>
      <c r="S18" s="44"/>
    </row>
    <row r="19" spans="1:19" x14ac:dyDescent="0.25">
      <c r="A19" s="11">
        <v>34059</v>
      </c>
      <c r="B19" s="21">
        <v>2.3916666666666669E-3</v>
      </c>
      <c r="C19" s="21">
        <v>2.1098218203624786E-2</v>
      </c>
      <c r="D19" s="21">
        <v>4.313711567137668E-3</v>
      </c>
      <c r="E19" s="40">
        <f t="shared" si="0"/>
        <v>1.8706551536958119E-2</v>
      </c>
      <c r="F19" s="41">
        <f t="shared" si="1"/>
        <v>1.9220449004710011E-3</v>
      </c>
      <c r="G19" s="45">
        <f t="shared" si="2"/>
        <v>1.2705964885381227E-2</v>
      </c>
      <c r="H19" s="61"/>
      <c r="I19" s="61"/>
      <c r="J19" s="61"/>
      <c r="K19" s="61"/>
      <c r="L19" s="61"/>
      <c r="M19" s="37"/>
      <c r="S19" s="44"/>
    </row>
    <row r="20" spans="1:19" x14ac:dyDescent="0.25">
      <c r="A20" s="11">
        <v>34089</v>
      </c>
      <c r="B20" s="21">
        <v>2.4666666666666665E-3</v>
      </c>
      <c r="C20" s="21">
        <v>-2.4172138209945127E-2</v>
      </c>
      <c r="D20" s="21">
        <v>9.5890410958903161E-3</v>
      </c>
      <c r="E20" s="40">
        <f t="shared" si="0"/>
        <v>-2.6638804876611792E-2</v>
      </c>
      <c r="F20" s="41">
        <f t="shared" si="1"/>
        <v>7.1223744292236496E-3</v>
      </c>
      <c r="G20" s="45">
        <f t="shared" si="2"/>
        <v>-7.2915485570274052E-3</v>
      </c>
      <c r="H20" s="61"/>
      <c r="I20" s="61"/>
      <c r="J20" s="61"/>
      <c r="K20" s="61"/>
      <c r="L20" s="61"/>
      <c r="M20" s="37"/>
      <c r="S20" s="44"/>
    </row>
    <row r="21" spans="1:19" x14ac:dyDescent="0.25">
      <c r="A21" s="11">
        <v>34120</v>
      </c>
      <c r="B21" s="21">
        <v>2.558333333333333E-3</v>
      </c>
      <c r="C21" s="21">
        <v>2.6658015037383409E-2</v>
      </c>
      <c r="D21" s="21">
        <v>-2.5823959381975348E-3</v>
      </c>
      <c r="E21" s="40">
        <f t="shared" si="0"/>
        <v>2.4099681704050076E-2</v>
      </c>
      <c r="F21" s="41">
        <f t="shared" si="1"/>
        <v>-5.1407292715308674E-3</v>
      </c>
      <c r="G21" s="45">
        <f t="shared" si="2"/>
        <v>1.2037809549592937E-2</v>
      </c>
      <c r="H21" s="61"/>
      <c r="I21" s="61"/>
      <c r="J21" s="61"/>
      <c r="K21" s="61"/>
      <c r="L21" s="61"/>
      <c r="M21" s="37"/>
      <c r="S21" s="44"/>
    </row>
    <row r="22" spans="1:19" x14ac:dyDescent="0.25">
      <c r="A22" s="11">
        <v>34150</v>
      </c>
      <c r="B22" s="21">
        <v>2.5333333333333332E-3</v>
      </c>
      <c r="C22" s="21">
        <v>2.9007884740697154E-3</v>
      </c>
      <c r="D22" s="21">
        <v>2.9664735825873256E-2</v>
      </c>
      <c r="E22" s="40">
        <f t="shared" si="0"/>
        <v>3.6745514073638222E-4</v>
      </c>
      <c r="F22" s="41">
        <f t="shared" si="1"/>
        <v>2.7131402492539924E-2</v>
      </c>
      <c r="G22" s="45">
        <f t="shared" si="2"/>
        <v>1.6282762149971486E-2</v>
      </c>
      <c r="H22" s="61"/>
      <c r="I22" s="61"/>
      <c r="J22" s="61"/>
      <c r="K22" s="61"/>
      <c r="L22" s="61"/>
      <c r="M22" s="37"/>
      <c r="Q22" s="10"/>
      <c r="S22" s="44"/>
    </row>
    <row r="23" spans="1:19" x14ac:dyDescent="0.25">
      <c r="A23" s="11">
        <v>34180</v>
      </c>
      <c r="B23" s="21">
        <v>2.5166666666666666E-3</v>
      </c>
      <c r="C23" s="21">
        <v>-4.0221184644557706E-3</v>
      </c>
      <c r="D23" s="21">
        <v>4.585748380497856E-3</v>
      </c>
      <c r="E23" s="40">
        <f t="shared" si="0"/>
        <v>-6.5387851311224376E-3</v>
      </c>
      <c r="F23" s="41">
        <f t="shared" si="1"/>
        <v>2.0690817138311894E-3</v>
      </c>
      <c r="G23" s="45">
        <f t="shared" si="2"/>
        <v>2.8181495802104273E-4</v>
      </c>
      <c r="H23" s="61"/>
      <c r="I23" s="61"/>
      <c r="J23" s="61"/>
      <c r="K23" s="61"/>
      <c r="L23" s="61"/>
      <c r="M23" s="37"/>
      <c r="Q23" s="10"/>
      <c r="S23" s="44"/>
    </row>
    <row r="24" spans="1:19" x14ac:dyDescent="0.25">
      <c r="A24" s="11">
        <v>34212</v>
      </c>
      <c r="B24" s="21">
        <v>2.4583333333333336E-3</v>
      </c>
      <c r="C24" s="21">
        <v>3.7840916727199359E-2</v>
      </c>
      <c r="D24" s="21">
        <v>2.5428905971592863E-2</v>
      </c>
      <c r="E24" s="40">
        <f t="shared" si="0"/>
        <v>3.5382583393866025E-2</v>
      </c>
      <c r="F24" s="41">
        <f t="shared" si="1"/>
        <v>2.297057263825953E-2</v>
      </c>
      <c r="G24" s="45">
        <f t="shared" si="2"/>
        <v>3.1634911349396111E-2</v>
      </c>
      <c r="H24" s="61"/>
      <c r="I24" s="61"/>
      <c r="J24" s="61"/>
      <c r="K24" s="61"/>
      <c r="L24" s="61"/>
      <c r="M24" s="37"/>
      <c r="Q24" s="10"/>
      <c r="S24" s="44"/>
    </row>
    <row r="25" spans="1:19" x14ac:dyDescent="0.25">
      <c r="A25" s="11">
        <v>34242</v>
      </c>
      <c r="B25" s="21">
        <v>2.5166666666666666E-3</v>
      </c>
      <c r="C25" s="21">
        <v>-7.7074142546053048E-3</v>
      </c>
      <c r="D25" s="21">
        <v>8.5888047660418465E-3</v>
      </c>
      <c r="E25" s="40">
        <f t="shared" si="0"/>
        <v>-1.0224080921271972E-2</v>
      </c>
      <c r="F25" s="41">
        <f t="shared" si="1"/>
        <v>6.0721380993751795E-3</v>
      </c>
      <c r="G25" s="45">
        <f t="shared" si="2"/>
        <v>4.4069525571827084E-4</v>
      </c>
      <c r="H25" s="61"/>
      <c r="I25" s="61"/>
      <c r="J25" s="61"/>
      <c r="K25" s="61"/>
      <c r="L25" s="61"/>
      <c r="M25" s="37"/>
      <c r="S25" s="44"/>
    </row>
    <row r="26" spans="1:19" x14ac:dyDescent="0.25">
      <c r="A26" s="11">
        <v>34271</v>
      </c>
      <c r="B26" s="21">
        <v>2.5833333333333333E-3</v>
      </c>
      <c r="C26" s="21">
        <v>2.0672283181734308E-2</v>
      </c>
      <c r="D26" s="21">
        <v>8.3679948807557913E-4</v>
      </c>
      <c r="E26" s="40">
        <f t="shared" si="0"/>
        <v>1.8088949848400974E-2</v>
      </c>
      <c r="F26" s="41">
        <f t="shared" si="1"/>
        <v>-1.7465338452577542E-3</v>
      </c>
      <c r="G26" s="45">
        <f t="shared" si="2"/>
        <v>1.0754541334904943E-2</v>
      </c>
      <c r="H26" s="61"/>
      <c r="I26" s="61"/>
      <c r="J26" s="61"/>
      <c r="K26" s="61"/>
      <c r="L26" s="61"/>
      <c r="M26" s="37"/>
      <c r="S26" s="44"/>
    </row>
    <row r="27" spans="1:19" x14ac:dyDescent="0.25">
      <c r="A27" s="11">
        <v>34303</v>
      </c>
      <c r="B27" s="21">
        <v>2.5500000000000002E-3</v>
      </c>
      <c r="C27" s="21">
        <v>-9.5343747310858706E-3</v>
      </c>
      <c r="D27" s="21">
        <v>-1.38858149924177E-2</v>
      </c>
      <c r="E27" s="40">
        <f t="shared" si="0"/>
        <v>-1.2084374731085871E-2</v>
      </c>
      <c r="F27" s="41">
        <f t="shared" si="1"/>
        <v>-1.64358149924177E-2</v>
      </c>
      <c r="G27" s="45">
        <f t="shared" si="2"/>
        <v>-1.1710094861751785E-2</v>
      </c>
      <c r="H27" s="61"/>
      <c r="I27" s="61"/>
      <c r="J27" s="61"/>
      <c r="K27" s="61"/>
      <c r="L27" s="61"/>
      <c r="M27" s="37"/>
      <c r="S27" s="44"/>
    </row>
    <row r="28" spans="1:19" x14ac:dyDescent="0.25">
      <c r="A28" s="11">
        <v>34334</v>
      </c>
      <c r="B28" s="21">
        <v>2.4833333333333335E-3</v>
      </c>
      <c r="C28" s="21">
        <v>1.2066399931478733E-2</v>
      </c>
      <c r="D28" s="21">
        <v>6.209424693061516E-3</v>
      </c>
      <c r="E28" s="40">
        <f t="shared" si="0"/>
        <v>9.583066598145399E-3</v>
      </c>
      <c r="F28" s="41">
        <f t="shared" si="1"/>
        <v>3.7260913597281825E-3</v>
      </c>
      <c r="G28" s="45">
        <f t="shared" si="2"/>
        <v>9.1379123122701245E-3</v>
      </c>
      <c r="H28" s="61"/>
      <c r="I28" s="61"/>
      <c r="J28" s="61"/>
      <c r="K28" s="61"/>
      <c r="L28" s="61"/>
      <c r="M28" s="37"/>
      <c r="S28" s="44"/>
    </row>
    <row r="29" spans="1:19" x14ac:dyDescent="0.25">
      <c r="A29" s="11">
        <v>34365</v>
      </c>
      <c r="B29" s="21">
        <v>2.7083333333333334E-3</v>
      </c>
      <c r="C29" s="21">
        <v>3.3970739398999861E-2</v>
      </c>
      <c r="D29" s="21">
        <v>1.8992465798691294E-2</v>
      </c>
      <c r="E29" s="40">
        <f t="shared" si="0"/>
        <v>3.1262406065666527E-2</v>
      </c>
      <c r="F29" s="41">
        <f t="shared" si="1"/>
        <v>1.628413246535796E-2</v>
      </c>
      <c r="G29" s="45">
        <f t="shared" si="2"/>
        <v>2.6481602598845577E-2</v>
      </c>
      <c r="H29" s="61"/>
      <c r="I29" s="61"/>
      <c r="J29" s="61"/>
      <c r="K29" s="61"/>
      <c r="L29" s="61"/>
      <c r="M29" s="37"/>
      <c r="S29" s="44"/>
    </row>
    <row r="30" spans="1:19" x14ac:dyDescent="0.25">
      <c r="A30" s="11">
        <v>34393</v>
      </c>
      <c r="B30" s="21">
        <v>2.9166666666666668E-3</v>
      </c>
      <c r="C30" s="21">
        <v>-2.7118699160883497E-2</v>
      </c>
      <c r="D30" s="21">
        <v>-2.8675200856121297E-2</v>
      </c>
      <c r="E30" s="40">
        <f t="shared" si="0"/>
        <v>-3.0035365827550165E-2</v>
      </c>
      <c r="F30" s="41">
        <f t="shared" si="1"/>
        <v>-3.1591867522787961E-2</v>
      </c>
      <c r="G30" s="45">
        <f t="shared" si="2"/>
        <v>-2.7896950008502397E-2</v>
      </c>
      <c r="H30" s="61"/>
      <c r="I30" s="61"/>
      <c r="J30" s="61"/>
      <c r="K30" s="61"/>
      <c r="L30" s="61"/>
      <c r="M30" s="37"/>
      <c r="S30" s="44"/>
    </row>
    <row r="31" spans="1:19" x14ac:dyDescent="0.25">
      <c r="A31" s="11">
        <v>34424</v>
      </c>
      <c r="B31" s="21">
        <v>3.0666666666666668E-3</v>
      </c>
      <c r="C31" s="21">
        <v>-4.3498081686232148E-2</v>
      </c>
      <c r="D31" s="21">
        <v>-3.1900509139470845E-2</v>
      </c>
      <c r="E31" s="40">
        <f t="shared" si="0"/>
        <v>-4.6564748352898817E-2</v>
      </c>
      <c r="F31" s="41">
        <f t="shared" si="1"/>
        <v>-3.4967175806137514E-2</v>
      </c>
      <c r="G31" s="45">
        <f t="shared" si="2"/>
        <v>-3.7699295412851497E-2</v>
      </c>
      <c r="H31" s="61"/>
      <c r="I31" s="61"/>
      <c r="J31" s="61"/>
      <c r="K31" s="61"/>
      <c r="L31" s="61"/>
      <c r="M31" s="37"/>
      <c r="S31" s="44"/>
    </row>
    <row r="32" spans="1:19" x14ac:dyDescent="0.25">
      <c r="A32" s="11">
        <v>34453</v>
      </c>
      <c r="B32" s="21">
        <v>3.4499999999999999E-3</v>
      </c>
      <c r="C32" s="21">
        <v>1.2809983525902791E-2</v>
      </c>
      <c r="D32" s="21">
        <v>-1.1863296203055484E-2</v>
      </c>
      <c r="E32" s="40">
        <f t="shared" si="0"/>
        <v>9.3599835259027906E-3</v>
      </c>
      <c r="F32" s="41">
        <f t="shared" si="1"/>
        <v>-1.5313296203055484E-2</v>
      </c>
      <c r="G32" s="45">
        <f t="shared" si="2"/>
        <v>4.7334366142365303E-4</v>
      </c>
      <c r="H32" s="61"/>
      <c r="I32" s="61"/>
      <c r="J32" s="61"/>
      <c r="K32" s="61"/>
      <c r="L32" s="61"/>
      <c r="M32" s="37"/>
      <c r="S32" s="44"/>
    </row>
    <row r="33" spans="1:19" x14ac:dyDescent="0.25">
      <c r="A33" s="11">
        <v>34485</v>
      </c>
      <c r="B33" s="21">
        <v>3.4499999999999999E-3</v>
      </c>
      <c r="C33" s="21">
        <v>1.6332217371196611E-2</v>
      </c>
      <c r="D33" s="21">
        <v>-1.657767075000649E-4</v>
      </c>
      <c r="E33" s="40">
        <f t="shared" si="0"/>
        <v>1.2882217371196611E-2</v>
      </c>
      <c r="F33" s="41">
        <f t="shared" si="1"/>
        <v>-3.6157767075000648E-3</v>
      </c>
      <c r="G33" s="45">
        <f t="shared" si="2"/>
        <v>8.0832203318482732E-3</v>
      </c>
      <c r="H33" s="61"/>
      <c r="I33" s="61"/>
      <c r="J33" s="61"/>
      <c r="K33" s="61"/>
      <c r="L33" s="61"/>
      <c r="M33" s="37"/>
      <c r="S33" s="44"/>
    </row>
    <row r="34" spans="1:19" x14ac:dyDescent="0.25">
      <c r="A34" s="11">
        <v>34515</v>
      </c>
      <c r="B34" s="21">
        <v>3.6083333333333332E-3</v>
      </c>
      <c r="C34" s="21">
        <v>-2.4451346703746379E-2</v>
      </c>
      <c r="D34" s="21">
        <v>-4.9304931365790061E-3</v>
      </c>
      <c r="E34" s="40">
        <f t="shared" si="0"/>
        <v>-2.8059680037079711E-2</v>
      </c>
      <c r="F34" s="41">
        <f t="shared" si="1"/>
        <v>-8.5388264699123393E-3</v>
      </c>
      <c r="G34" s="45">
        <f t="shared" si="2"/>
        <v>-1.4690919920162693E-2</v>
      </c>
      <c r="H34" s="61"/>
      <c r="I34" s="61"/>
      <c r="J34" s="61"/>
      <c r="K34" s="61"/>
      <c r="L34" s="61"/>
      <c r="M34" s="37"/>
      <c r="S34" s="44"/>
    </row>
    <row r="35" spans="1:19" x14ac:dyDescent="0.25">
      <c r="A35" s="11">
        <v>34544</v>
      </c>
      <c r="B35" s="21">
        <v>3.7333333333333337E-3</v>
      </c>
      <c r="C35" s="21">
        <v>3.2762141450928706E-2</v>
      </c>
      <c r="D35" s="21">
        <v>2.0372189286841813E-2</v>
      </c>
      <c r="E35" s="40">
        <f t="shared" si="0"/>
        <v>2.9028808117595371E-2</v>
      </c>
      <c r="F35" s="41">
        <f t="shared" si="1"/>
        <v>1.6638855953508478E-2</v>
      </c>
      <c r="G35" s="45">
        <f t="shared" si="2"/>
        <v>2.6567165368885259E-2</v>
      </c>
      <c r="H35" s="61"/>
      <c r="I35" s="61"/>
      <c r="J35" s="61"/>
      <c r="K35" s="61"/>
      <c r="L35" s="61"/>
      <c r="M35" s="37"/>
      <c r="S35" s="44"/>
    </row>
    <row r="36" spans="1:19" x14ac:dyDescent="0.25">
      <c r="A36" s="11">
        <v>34577</v>
      </c>
      <c r="B36" s="21">
        <v>3.8500000000000001E-3</v>
      </c>
      <c r="C36" s="21">
        <v>4.090447216331361E-2</v>
      </c>
      <c r="D36" s="21">
        <v>2.8620295485213276E-3</v>
      </c>
      <c r="E36" s="40">
        <f t="shared" si="0"/>
        <v>3.7054472163313611E-2</v>
      </c>
      <c r="F36" s="41">
        <f t="shared" si="1"/>
        <v>-9.879704514786725E-4</v>
      </c>
      <c r="G36" s="45">
        <f t="shared" si="2"/>
        <v>2.1883250855917469E-2</v>
      </c>
      <c r="H36" s="61"/>
      <c r="I36" s="61"/>
      <c r="J36" s="61"/>
      <c r="K36" s="61"/>
      <c r="L36" s="61"/>
      <c r="M36" s="37"/>
      <c r="S36" s="44"/>
    </row>
    <row r="37" spans="1:19" x14ac:dyDescent="0.25">
      <c r="A37" s="11">
        <v>34607</v>
      </c>
      <c r="B37" s="21">
        <v>4.1250000000000002E-3</v>
      </c>
      <c r="C37" s="21">
        <v>-2.4457465121261124E-2</v>
      </c>
      <c r="D37" s="21">
        <v>-2.0971169997600403E-2</v>
      </c>
      <c r="E37" s="40">
        <f t="shared" si="0"/>
        <v>-2.8582465121261124E-2</v>
      </c>
      <c r="F37" s="41">
        <f t="shared" si="1"/>
        <v>-2.5096169997600403E-2</v>
      </c>
      <c r="G37" s="45">
        <f t="shared" si="2"/>
        <v>-2.2714317559430763E-2</v>
      </c>
      <c r="H37" s="61"/>
      <c r="I37" s="61"/>
      <c r="J37" s="61"/>
      <c r="K37" s="61"/>
      <c r="L37" s="61"/>
      <c r="M37" s="37"/>
      <c r="S37" s="44"/>
    </row>
    <row r="38" spans="1:19" x14ac:dyDescent="0.25">
      <c r="A38" s="11">
        <v>34638</v>
      </c>
      <c r="B38" s="21">
        <v>4.4083333333333335E-3</v>
      </c>
      <c r="C38" s="21">
        <v>2.241850147292701E-2</v>
      </c>
      <c r="D38" s="21">
        <v>-4.7007536962629937E-3</v>
      </c>
      <c r="E38" s="40">
        <f t="shared" si="0"/>
        <v>1.8010168139593677E-2</v>
      </c>
      <c r="F38" s="41">
        <f t="shared" si="1"/>
        <v>-9.1090870295963272E-3</v>
      </c>
      <c r="G38" s="45">
        <f t="shared" si="2"/>
        <v>8.8588738883320084E-3</v>
      </c>
      <c r="H38" s="61"/>
      <c r="I38" s="61"/>
      <c r="J38" s="61"/>
      <c r="K38" s="61"/>
      <c r="L38" s="61"/>
      <c r="M38" s="37"/>
      <c r="S38" s="44"/>
    </row>
    <row r="39" spans="1:19" x14ac:dyDescent="0.25">
      <c r="A39" s="11">
        <v>34668</v>
      </c>
      <c r="B39" s="21">
        <v>4.6666666666666662E-3</v>
      </c>
      <c r="C39" s="21">
        <v>-3.6368998318890178E-2</v>
      </c>
      <c r="D39" s="21">
        <v>-2.1987686895338365E-3</v>
      </c>
      <c r="E39" s="40">
        <f t="shared" si="0"/>
        <v>-4.1035664985556844E-2</v>
      </c>
      <c r="F39" s="41">
        <f t="shared" si="1"/>
        <v>-6.8654353562005027E-3</v>
      </c>
      <c r="G39" s="45">
        <f t="shared" si="2"/>
        <v>-1.9283883504212007E-2</v>
      </c>
      <c r="H39" s="61"/>
      <c r="I39" s="61"/>
      <c r="J39" s="61"/>
      <c r="K39" s="61"/>
      <c r="L39" s="61"/>
      <c r="M39" s="37"/>
      <c r="S39" s="44"/>
    </row>
    <row r="40" spans="1:19" x14ac:dyDescent="0.25">
      <c r="A40" s="11">
        <v>34698</v>
      </c>
      <c r="B40" s="21">
        <v>4.7583333333333332E-3</v>
      </c>
      <c r="C40" s="21">
        <v>1.4754511624265776E-2</v>
      </c>
      <c r="D40" s="21">
        <v>9.6518289995592976E-3</v>
      </c>
      <c r="E40" s="40">
        <f t="shared" si="0"/>
        <v>9.9961782909324427E-3</v>
      </c>
      <c r="F40" s="41">
        <f t="shared" si="1"/>
        <v>4.8934956662259645E-3</v>
      </c>
      <c r="G40" s="45">
        <f t="shared" si="2"/>
        <v>1.2203170311912537E-2</v>
      </c>
      <c r="H40" s="61"/>
      <c r="I40" s="61"/>
      <c r="J40" s="61"/>
      <c r="K40" s="61"/>
      <c r="L40" s="61"/>
      <c r="M40" s="37"/>
      <c r="S40" s="44"/>
    </row>
    <row r="41" spans="1:19" x14ac:dyDescent="0.25">
      <c r="A41" s="11">
        <v>34730</v>
      </c>
      <c r="B41" s="21">
        <v>4.8083333333333329E-3</v>
      </c>
      <c r="C41" s="21">
        <v>2.5878412651588523E-2</v>
      </c>
      <c r="D41" s="21">
        <v>2.2742153738705362E-2</v>
      </c>
      <c r="E41" s="40">
        <f t="shared" si="0"/>
        <v>2.1070079318255192E-2</v>
      </c>
      <c r="F41" s="41">
        <f t="shared" si="1"/>
        <v>1.7933820405372031E-2</v>
      </c>
      <c r="G41" s="45">
        <f t="shared" si="2"/>
        <v>2.4310283195146942E-2</v>
      </c>
      <c r="H41" s="61"/>
      <c r="I41" s="61"/>
      <c r="J41" s="61"/>
      <c r="K41" s="61"/>
      <c r="L41" s="61"/>
      <c r="M41" s="37"/>
      <c r="S41" s="44"/>
    </row>
    <row r="42" spans="1:19" x14ac:dyDescent="0.25">
      <c r="A42" s="11">
        <v>34758</v>
      </c>
      <c r="B42" s="21">
        <v>4.7750000000000006E-3</v>
      </c>
      <c r="C42" s="21">
        <v>3.8933784687581019E-2</v>
      </c>
      <c r="D42" s="21">
        <v>2.9193341869398148E-2</v>
      </c>
      <c r="E42" s="40">
        <f t="shared" si="0"/>
        <v>3.4158784687581017E-2</v>
      </c>
      <c r="F42" s="41">
        <f t="shared" si="1"/>
        <v>2.4418341869398147E-2</v>
      </c>
      <c r="G42" s="45">
        <f t="shared" si="2"/>
        <v>3.4063563278489584E-2</v>
      </c>
      <c r="H42" s="61"/>
      <c r="I42" s="61"/>
      <c r="J42" s="61"/>
      <c r="K42" s="61"/>
      <c r="L42" s="61"/>
      <c r="M42" s="37"/>
      <c r="S42" s="44"/>
    </row>
    <row r="43" spans="1:19" x14ac:dyDescent="0.25">
      <c r="A43" s="11">
        <v>34789</v>
      </c>
      <c r="B43" s="21">
        <v>4.7083333333333335E-3</v>
      </c>
      <c r="C43" s="21">
        <v>2.9455202514830692E-2</v>
      </c>
      <c r="D43" s="21">
        <v>5.2168864560007133E-3</v>
      </c>
      <c r="E43" s="40">
        <f t="shared" si="0"/>
        <v>2.4746869181497357E-2</v>
      </c>
      <c r="F43" s="41">
        <f t="shared" si="1"/>
        <v>5.0855312266737986E-4</v>
      </c>
      <c r="G43" s="45">
        <f t="shared" si="2"/>
        <v>1.7336044485415703E-2</v>
      </c>
      <c r="H43" s="61"/>
      <c r="I43" s="61"/>
      <c r="J43" s="61"/>
      <c r="K43" s="61"/>
      <c r="L43" s="61"/>
      <c r="M43" s="37"/>
      <c r="S43" s="44"/>
    </row>
    <row r="44" spans="1:19" x14ac:dyDescent="0.25">
      <c r="A44" s="11">
        <v>34817</v>
      </c>
      <c r="B44" s="21">
        <v>4.725E-3</v>
      </c>
      <c r="C44" s="21">
        <v>2.939166370973445E-2</v>
      </c>
      <c r="D44" s="21">
        <v>1.6171750592001599E-2</v>
      </c>
      <c r="E44" s="40">
        <f t="shared" si="0"/>
        <v>2.466666370973445E-2</v>
      </c>
      <c r="F44" s="41">
        <f t="shared" si="1"/>
        <v>1.1446750592001599E-2</v>
      </c>
      <c r="G44" s="45">
        <f t="shared" si="2"/>
        <v>2.2781707150868025E-2</v>
      </c>
      <c r="H44" s="61"/>
      <c r="I44" s="61"/>
      <c r="J44" s="61"/>
      <c r="K44" s="61"/>
      <c r="L44" s="61"/>
      <c r="M44" s="37"/>
      <c r="S44" s="44"/>
    </row>
    <row r="45" spans="1:19" x14ac:dyDescent="0.25">
      <c r="A45" s="11">
        <v>34850</v>
      </c>
      <c r="B45" s="21">
        <v>4.5583333333333335E-3</v>
      </c>
      <c r="C45" s="21">
        <v>3.9868652811875238E-2</v>
      </c>
      <c r="D45" s="21">
        <v>5.420635113958383E-2</v>
      </c>
      <c r="E45" s="40">
        <f t="shared" si="0"/>
        <v>3.5310319478541907E-2</v>
      </c>
      <c r="F45" s="41">
        <f t="shared" si="1"/>
        <v>4.96480178062505E-2</v>
      </c>
      <c r="G45" s="45">
        <f t="shared" si="2"/>
        <v>4.7037501975729534E-2</v>
      </c>
      <c r="H45" s="61"/>
      <c r="I45" s="61"/>
      <c r="J45" s="61"/>
      <c r="K45" s="61"/>
      <c r="L45" s="61"/>
      <c r="M45" s="37"/>
      <c r="S45" s="44"/>
    </row>
    <row r="46" spans="1:19" x14ac:dyDescent="0.25">
      <c r="A46" s="11">
        <v>34880</v>
      </c>
      <c r="B46" s="21">
        <v>4.5166666666666662E-3</v>
      </c>
      <c r="C46" s="21">
        <v>2.3201036110901851E-2</v>
      </c>
      <c r="D46" s="21">
        <v>9.4812646820965352E-3</v>
      </c>
      <c r="E46" s="40">
        <f t="shared" si="0"/>
        <v>1.8684369444235186E-2</v>
      </c>
      <c r="F46" s="41">
        <f t="shared" si="1"/>
        <v>4.9645980154298689E-3</v>
      </c>
      <c r="G46" s="45">
        <f t="shared" si="2"/>
        <v>1.6341150396499193E-2</v>
      </c>
      <c r="H46" s="61"/>
      <c r="I46" s="61"/>
      <c r="J46" s="61"/>
      <c r="K46" s="61"/>
      <c r="L46" s="61"/>
      <c r="M46" s="37"/>
      <c r="S46" s="44"/>
    </row>
    <row r="47" spans="1:19" x14ac:dyDescent="0.25">
      <c r="A47" s="11">
        <v>34911</v>
      </c>
      <c r="B47" s="21">
        <v>4.5000000000000005E-3</v>
      </c>
      <c r="C47" s="21">
        <v>3.3115114850753358E-2</v>
      </c>
      <c r="D47" s="21">
        <v>-7.0269940335403458E-3</v>
      </c>
      <c r="E47" s="40">
        <f t="shared" si="0"/>
        <v>2.8615114850753357E-2</v>
      </c>
      <c r="F47" s="41">
        <f t="shared" si="1"/>
        <v>-1.1526994033540346E-2</v>
      </c>
      <c r="G47" s="45">
        <f t="shared" si="2"/>
        <v>1.3044060408606506E-2</v>
      </c>
      <c r="H47" s="61"/>
      <c r="I47" s="61"/>
      <c r="J47" s="61"/>
      <c r="K47" s="61"/>
      <c r="L47" s="61"/>
      <c r="M47" s="37"/>
      <c r="S47" s="44"/>
    </row>
    <row r="48" spans="1:19" x14ac:dyDescent="0.25">
      <c r="A48" s="11">
        <v>34942</v>
      </c>
      <c r="B48" s="21">
        <v>4.4000000000000003E-3</v>
      </c>
      <c r="C48" s="21">
        <v>2.4663343986279784E-3</v>
      </c>
      <c r="D48" s="21">
        <v>1.3200660801413688E-2</v>
      </c>
      <c r="E48" s="40">
        <f t="shared" si="0"/>
        <v>-1.9336656013720218E-3</v>
      </c>
      <c r="F48" s="41">
        <f t="shared" si="1"/>
        <v>8.8006608014136872E-3</v>
      </c>
      <c r="G48" s="45">
        <f t="shared" si="2"/>
        <v>7.8334976000208334E-3</v>
      </c>
      <c r="H48" s="61"/>
      <c r="I48" s="61"/>
      <c r="J48" s="61"/>
      <c r="K48" s="61"/>
      <c r="L48" s="61"/>
      <c r="M48" s="37"/>
      <c r="S48" s="44"/>
    </row>
    <row r="49" spans="1:19" x14ac:dyDescent="0.25">
      <c r="A49" s="11">
        <v>34971</v>
      </c>
      <c r="B49" s="21">
        <v>4.4000000000000003E-3</v>
      </c>
      <c r="C49" s="21">
        <v>4.2180700886119915E-2</v>
      </c>
      <c r="D49" s="21">
        <v>1.0268232938732025E-2</v>
      </c>
      <c r="E49" s="40">
        <f t="shared" si="0"/>
        <v>3.7780700886119914E-2</v>
      </c>
      <c r="F49" s="41">
        <f t="shared" si="1"/>
        <v>5.8682329387320245E-3</v>
      </c>
      <c r="G49" s="45">
        <f t="shared" si="2"/>
        <v>2.622446691242597E-2</v>
      </c>
      <c r="H49" s="61"/>
      <c r="I49" s="61"/>
      <c r="J49" s="61"/>
      <c r="K49" s="61"/>
      <c r="L49" s="61"/>
      <c r="M49" s="37"/>
      <c r="S49" s="44"/>
    </row>
    <row r="50" spans="1:19" x14ac:dyDescent="0.25">
      <c r="A50" s="11">
        <v>35003</v>
      </c>
      <c r="B50" s="21">
        <v>4.4666666666666665E-3</v>
      </c>
      <c r="C50" s="21">
        <v>-3.6107585628397665E-3</v>
      </c>
      <c r="D50" s="21">
        <v>1.8683801616910634E-2</v>
      </c>
      <c r="E50" s="40">
        <f t="shared" si="0"/>
        <v>-8.0774252295064339E-3</v>
      </c>
      <c r="F50" s="41">
        <f t="shared" si="1"/>
        <v>1.4217134950243966E-2</v>
      </c>
      <c r="G50" s="45">
        <f t="shared" si="2"/>
        <v>7.5365215270354335E-3</v>
      </c>
      <c r="H50" s="61"/>
      <c r="I50" s="61"/>
      <c r="J50" s="61"/>
      <c r="K50" s="61"/>
      <c r="L50" s="61"/>
      <c r="M50" s="37"/>
      <c r="S50" s="44"/>
    </row>
    <row r="51" spans="1:19" x14ac:dyDescent="0.25">
      <c r="A51" s="11">
        <v>35033</v>
      </c>
      <c r="B51" s="21">
        <v>4.2833333333333334E-3</v>
      </c>
      <c r="C51" s="21">
        <v>4.3824164574510771E-2</v>
      </c>
      <c r="D51" s="21">
        <v>2.0993913312602475E-2</v>
      </c>
      <c r="E51" s="40">
        <f t="shared" si="0"/>
        <v>3.9540831241177438E-2</v>
      </c>
      <c r="F51" s="41">
        <f t="shared" si="1"/>
        <v>1.6710579979269141E-2</v>
      </c>
      <c r="G51" s="45">
        <f t="shared" si="2"/>
        <v>3.2409038943556623E-2</v>
      </c>
      <c r="H51" s="61"/>
      <c r="I51" s="61"/>
      <c r="J51" s="61"/>
      <c r="K51" s="61"/>
      <c r="L51" s="59"/>
      <c r="S51" s="44"/>
    </row>
    <row r="52" spans="1:19" x14ac:dyDescent="0.25">
      <c r="A52" s="11">
        <v>35062</v>
      </c>
      <c r="B52" s="21">
        <v>4.1666666666666666E-3</v>
      </c>
      <c r="C52" s="21">
        <v>1.9221455852873826E-2</v>
      </c>
      <c r="D52" s="21">
        <v>2.2857349067157529E-2</v>
      </c>
      <c r="E52" s="40">
        <f t="shared" si="0"/>
        <v>1.505478918620716E-2</v>
      </c>
      <c r="F52" s="41">
        <f t="shared" si="1"/>
        <v>1.8690682400490863E-2</v>
      </c>
      <c r="G52" s="45">
        <f t="shared" si="2"/>
        <v>2.1039402460015677E-2</v>
      </c>
      <c r="H52" s="62">
        <f>AVERAGE($E$5:E52)</f>
        <v>7.3578173821165398E-3</v>
      </c>
      <c r="I52" s="62">
        <f>AVERAGE($F$5:F52)</f>
        <v>4.0492381733584883E-3</v>
      </c>
      <c r="J52" s="61">
        <f>_xlfn.VAR.S($C$5:C52)</f>
        <v>5.4452238316797291E-4</v>
      </c>
      <c r="K52" s="61">
        <f>_xlfn.VAR.S($D$5:D52)</f>
        <v>3.0167010463259922E-4</v>
      </c>
      <c r="L52" s="61">
        <f>COVAR($C$5:C52,$D$5:D52)</f>
        <v>2.1191921044174281E-4</v>
      </c>
      <c r="S52" s="44"/>
    </row>
    <row r="53" spans="1:19" x14ac:dyDescent="0.25">
      <c r="A53" s="11">
        <v>35095</v>
      </c>
      <c r="B53" s="21">
        <v>4.0249999999999999E-3</v>
      </c>
      <c r="C53" s="21">
        <v>3.3892781631436275E-2</v>
      </c>
      <c r="D53" s="21">
        <v>6.0823301957353415E-3</v>
      </c>
      <c r="E53" s="40">
        <f t="shared" si="0"/>
        <v>2.9867781631436274E-2</v>
      </c>
      <c r="F53" s="41">
        <f t="shared" si="1"/>
        <v>2.0573301957353416E-3</v>
      </c>
      <c r="G53" s="45">
        <f t="shared" si="2"/>
        <v>1.9987555913585808E-2</v>
      </c>
      <c r="H53" s="62">
        <f>AVERAGE($E$5:E53)</f>
        <v>7.8172044076128613E-3</v>
      </c>
      <c r="I53" s="62">
        <f>AVERAGE($F$5:F53)</f>
        <v>4.0085869901416897E-3</v>
      </c>
      <c r="J53" s="61">
        <f>_xlfn.VAR.S($C$5:C53)</f>
        <v>5.441118166775368E-4</v>
      </c>
      <c r="K53" s="61">
        <f>_xlfn.VAR.S($D$5:D53)</f>
        <v>2.9542281516181293E-4</v>
      </c>
      <c r="L53" s="61">
        <f>COVAR($C$5:C53,$D$5:D53)</f>
        <v>2.0696703809941079E-4</v>
      </c>
      <c r="M53" s="37"/>
      <c r="S53" s="44"/>
    </row>
    <row r="54" spans="1:19" x14ac:dyDescent="0.25">
      <c r="A54" s="11">
        <v>35124</v>
      </c>
      <c r="B54" s="21">
        <v>4.1333333333333335E-3</v>
      </c>
      <c r="C54" s="21">
        <v>9.2912510853475627E-3</v>
      </c>
      <c r="D54" s="21">
        <v>-2.4343544857768129E-2</v>
      </c>
      <c r="E54" s="40">
        <f t="shared" si="0"/>
        <v>5.1579177520142292E-3</v>
      </c>
      <c r="F54" s="41">
        <f t="shared" si="1"/>
        <v>-2.8476878191101462E-2</v>
      </c>
      <c r="G54" s="45">
        <f t="shared" si="2"/>
        <v>-7.5261468862102832E-3</v>
      </c>
      <c r="H54" s="62">
        <f>AVERAGE($E$5:E54)</f>
        <v>7.7640186745008884E-3</v>
      </c>
      <c r="I54" s="62">
        <f>AVERAGE($F$5:F54)</f>
        <v>3.358877686516827E-3</v>
      </c>
      <c r="J54" s="61">
        <f>_xlfn.VAR.S($C$5:C54)</f>
        <v>5.3308181088726936E-4</v>
      </c>
      <c r="K54" s="61">
        <f>_xlfn.VAR.S($D$5:D54)</f>
        <v>3.0955989572225081E-4</v>
      </c>
      <c r="L54" s="61">
        <f>COVAR($C$5:C54,$D$5:D54)</f>
        <v>2.0402742122385215E-4</v>
      </c>
      <c r="M54" s="37"/>
      <c r="S54" s="44"/>
    </row>
    <row r="55" spans="1:19" x14ac:dyDescent="0.25">
      <c r="A55" s="11">
        <v>35153</v>
      </c>
      <c r="B55" s="21">
        <v>4.1250000000000002E-3</v>
      </c>
      <c r="C55" s="21">
        <v>9.6268067935771917E-3</v>
      </c>
      <c r="D55" s="21">
        <v>-1.1393615262412671E-2</v>
      </c>
      <c r="E55" s="40">
        <f t="shared" si="0"/>
        <v>5.5018067935771915E-3</v>
      </c>
      <c r="F55" s="41">
        <f t="shared" si="1"/>
        <v>-1.5518615262412671E-2</v>
      </c>
      <c r="G55" s="45">
        <f t="shared" si="2"/>
        <v>-8.8340423441773952E-4</v>
      </c>
      <c r="H55" s="62">
        <f>AVERAGE($E$5:E55)</f>
        <v>7.719661578796503E-3</v>
      </c>
      <c r="I55" s="62">
        <f>AVERAGE($F$5:F55)</f>
        <v>2.9887307659495822E-3</v>
      </c>
      <c r="J55" s="61">
        <f>_xlfn.VAR.S($C$5:C55)</f>
        <v>5.2246749825251887E-4</v>
      </c>
      <c r="K55" s="61">
        <f>_xlfn.VAR.S($D$5:D55)</f>
        <v>3.0984136934653214E-4</v>
      </c>
      <c r="L55" s="61">
        <f>COVAR($C$5:C55,$D$5:D55)</f>
        <v>2.0056948434325121E-4</v>
      </c>
      <c r="M55" s="37"/>
      <c r="S55" s="44"/>
    </row>
    <row r="56" spans="1:19" x14ac:dyDescent="0.25">
      <c r="A56" s="11">
        <v>35185</v>
      </c>
      <c r="B56" s="21">
        <v>4.1833333333333332E-3</v>
      </c>
      <c r="C56" s="21">
        <v>1.4651371312892403E-2</v>
      </c>
      <c r="D56" s="21">
        <v>-1.3800826013611767E-2</v>
      </c>
      <c r="E56" s="40">
        <f t="shared" si="0"/>
        <v>1.0468037979559069E-2</v>
      </c>
      <c r="F56" s="41">
        <f t="shared" si="1"/>
        <v>-1.7984159346945101E-2</v>
      </c>
      <c r="G56" s="45">
        <f t="shared" si="2"/>
        <v>4.2527264964031808E-4</v>
      </c>
      <c r="H56" s="62">
        <f>AVERAGE($E$5:E56)</f>
        <v>7.7725149711188601E-3</v>
      </c>
      <c r="I56" s="62">
        <f>AVERAGE($F$5:F56)</f>
        <v>2.5854059560862226E-3</v>
      </c>
      <c r="J56" s="61">
        <f>_xlfn.VAR.S($C$5:C56)</f>
        <v>5.1245881382986887E-4</v>
      </c>
      <c r="K56" s="61">
        <f>_xlfn.VAR.S($D$5:D56)</f>
        <v>3.1162835082495008E-4</v>
      </c>
      <c r="L56" s="61">
        <f>COVAR($C$5:C56,$D$5:D56)</f>
        <v>1.9537703903994873E-4</v>
      </c>
      <c r="M56" s="37"/>
      <c r="S56" s="44"/>
    </row>
    <row r="57" spans="1:19" x14ac:dyDescent="0.25">
      <c r="A57" s="11">
        <v>35216</v>
      </c>
      <c r="B57" s="21">
        <v>4.2416666666666662E-3</v>
      </c>
      <c r="C57" s="21">
        <v>2.5677282011856484E-2</v>
      </c>
      <c r="D57" s="21">
        <v>-3.4063260340632118E-3</v>
      </c>
      <c r="E57" s="40">
        <f t="shared" si="0"/>
        <v>2.1435615345189819E-2</v>
      </c>
      <c r="F57" s="41">
        <f t="shared" si="1"/>
        <v>-7.6479927007298779E-3</v>
      </c>
      <c r="G57" s="45">
        <f t="shared" si="2"/>
        <v>1.1135477988896636E-2</v>
      </c>
      <c r="H57" s="62">
        <f>AVERAGE($E$5:E57)</f>
        <v>8.0303093177994441E-3</v>
      </c>
      <c r="I57" s="62">
        <f>AVERAGE($F$5:F57)</f>
        <v>2.3923229625613905E-3</v>
      </c>
      <c r="J57" s="61">
        <f>_xlfn.VAR.S($C$5:C57)</f>
        <v>5.0654899145458586E-4</v>
      </c>
      <c r="K57" s="61">
        <f>_xlfn.VAR.S($D$5:D57)</f>
        <v>3.0731561993331297E-4</v>
      </c>
      <c r="L57" s="61">
        <f>COVAR($C$5:C57,$D$5:D57)</f>
        <v>1.8916469980112942E-4</v>
      </c>
      <c r="M57" s="37"/>
      <c r="S57" s="44"/>
    </row>
    <row r="58" spans="1:19" x14ac:dyDescent="0.25">
      <c r="A58" s="11">
        <v>35244</v>
      </c>
      <c r="B58" s="21">
        <v>4.2916666666666667E-3</v>
      </c>
      <c r="C58" s="21">
        <v>3.7956236119049969E-3</v>
      </c>
      <c r="D58" s="21">
        <v>1.4774206912878673E-2</v>
      </c>
      <c r="E58" s="40">
        <f t="shared" si="0"/>
        <v>-4.9604305476166986E-4</v>
      </c>
      <c r="F58" s="41">
        <f t="shared" si="1"/>
        <v>1.0482540246212008E-2</v>
      </c>
      <c r="G58" s="45">
        <f t="shared" si="2"/>
        <v>9.2849152623918352E-3</v>
      </c>
      <c r="H58" s="62">
        <f>AVERAGE($E$5:E58)</f>
        <v>7.8724139034927563E-3</v>
      </c>
      <c r="I58" s="62">
        <f>AVERAGE($F$5:F58)</f>
        <v>2.5421418011475128E-3</v>
      </c>
      <c r="J58" s="61">
        <f>_xlfn.VAR.S($C$5:C58)</f>
        <v>4.9808783954792969E-4</v>
      </c>
      <c r="K58" s="61">
        <f>_xlfn.VAR.S($D$5:D58)</f>
        <v>3.0299136945975469E-4</v>
      </c>
      <c r="L58" s="61">
        <f>COVAR($C$5:C58,$D$5:D58)</f>
        <v>1.8441388178086959E-4</v>
      </c>
      <c r="M58" s="37"/>
      <c r="S58" s="44"/>
    </row>
    <row r="59" spans="1:19" x14ac:dyDescent="0.25">
      <c r="A59" s="11">
        <v>35277</v>
      </c>
      <c r="B59" s="21">
        <v>4.208333333333333E-3</v>
      </c>
      <c r="C59" s="21">
        <v>-4.4223084839097648E-2</v>
      </c>
      <c r="D59" s="21">
        <v>2.551671344730444E-4</v>
      </c>
      <c r="E59" s="40">
        <f t="shared" si="0"/>
        <v>-4.8431418172430983E-2</v>
      </c>
      <c r="F59" s="41">
        <f t="shared" si="1"/>
        <v>-3.9531661988602886E-3</v>
      </c>
      <c r="G59" s="45">
        <f t="shared" si="2"/>
        <v>-2.1983958852312302E-2</v>
      </c>
      <c r="H59" s="62">
        <f>AVERAGE($E$5:E59)</f>
        <v>6.8487078657486896E-3</v>
      </c>
      <c r="I59" s="62">
        <f>AVERAGE($F$5:F59)</f>
        <v>2.4240452920564616E-3</v>
      </c>
      <c r="J59" s="61">
        <f>_xlfn.VAR.S($C$5:C59)</f>
        <v>5.4501121761127717E-4</v>
      </c>
      <c r="K59" s="61">
        <f>_xlfn.VAR.S($D$5:D59)</f>
        <v>2.9798409327292573E-4</v>
      </c>
      <c r="L59" s="61">
        <f>COVAR($C$5:C59,$D$5:D59)</f>
        <v>1.8677696314603449E-4</v>
      </c>
      <c r="M59" s="37"/>
      <c r="S59" s="44"/>
    </row>
    <row r="60" spans="1:19" x14ac:dyDescent="0.25">
      <c r="A60" s="11">
        <v>35307</v>
      </c>
      <c r="B60" s="21">
        <v>4.2416666666666662E-3</v>
      </c>
      <c r="C60" s="21">
        <v>2.1128117061566254E-2</v>
      </c>
      <c r="D60" s="21">
        <v>-5.6778425655976683E-3</v>
      </c>
      <c r="E60" s="40">
        <f t="shared" si="0"/>
        <v>1.6886450394899589E-2</v>
      </c>
      <c r="F60" s="41">
        <f t="shared" si="1"/>
        <v>-9.9195092322643345E-3</v>
      </c>
      <c r="G60" s="45">
        <f t="shared" si="2"/>
        <v>7.7251372479842928E-3</v>
      </c>
      <c r="H60" s="62">
        <f>AVERAGE($E$5:E60)</f>
        <v>7.0279532680549558E-3</v>
      </c>
      <c r="I60" s="62">
        <f>AVERAGE($F$5:F60)</f>
        <v>2.2036246755507334E-3</v>
      </c>
      <c r="J60" s="61">
        <f>_xlfn.VAR.S($C$5:C60)</f>
        <v>5.3718128075043654E-4</v>
      </c>
      <c r="K60" s="61">
        <f>_xlfn.VAR.S($D$5:D60)</f>
        <v>2.9496507101559228E-4</v>
      </c>
      <c r="L60" s="61">
        <f>COVAR($C$5:C60,$D$5:D60)</f>
        <v>1.8124813474590973E-4</v>
      </c>
      <c r="M60" s="37"/>
      <c r="S60" s="44"/>
    </row>
    <row r="61" spans="1:19" x14ac:dyDescent="0.25">
      <c r="A61" s="11">
        <v>35338</v>
      </c>
      <c r="B61" s="21">
        <v>4.1583333333333333E-3</v>
      </c>
      <c r="C61" s="21">
        <v>5.6235805693947372E-2</v>
      </c>
      <c r="D61" s="21">
        <v>2.0458727028829893E-2</v>
      </c>
      <c r="E61" s="40">
        <f t="shared" si="0"/>
        <v>5.2077472360614038E-2</v>
      </c>
      <c r="F61" s="41">
        <f t="shared" si="1"/>
        <v>1.6300393695496559E-2</v>
      </c>
      <c r="G61" s="45">
        <f t="shared" si="2"/>
        <v>3.8347266361388632E-2</v>
      </c>
      <c r="H61" s="62">
        <f>AVERAGE($E$5:E61)</f>
        <v>7.8182957082752903E-3</v>
      </c>
      <c r="I61" s="62">
        <f>AVERAGE($F$5:F61)</f>
        <v>2.4509364127427648E-3</v>
      </c>
      <c r="J61" s="61">
        <f>_xlfn.VAR.S($C$5:C61)</f>
        <v>5.6423842334080436E-4</v>
      </c>
      <c r="K61" s="61">
        <f>_xlfn.VAR.S($D$5:D61)</f>
        <v>2.9351636323625733E-4</v>
      </c>
      <c r="L61" s="61">
        <f>COVAR($C$5:C61,$D$5:D61)</f>
        <v>1.8969074867807619E-4</v>
      </c>
      <c r="M61" s="37"/>
      <c r="S61" s="44"/>
    </row>
    <row r="62" spans="1:19" x14ac:dyDescent="0.25">
      <c r="A62" s="11">
        <v>35369</v>
      </c>
      <c r="B62" s="21">
        <v>4.1916666666666665E-3</v>
      </c>
      <c r="C62" s="21">
        <v>2.7511264286705472E-2</v>
      </c>
      <c r="D62" s="21">
        <v>2.8402723903111937E-2</v>
      </c>
      <c r="E62" s="40">
        <f t="shared" si="0"/>
        <v>2.3319597620038806E-2</v>
      </c>
      <c r="F62" s="41">
        <f t="shared" si="1"/>
        <v>2.4211057236445271E-2</v>
      </c>
      <c r="G62" s="45">
        <f t="shared" si="2"/>
        <v>2.7956994094908705E-2</v>
      </c>
      <c r="H62" s="62">
        <f>AVERAGE($E$5:E62)</f>
        <v>8.0855595343401788E-3</v>
      </c>
      <c r="I62" s="62">
        <f>AVERAGE($F$5:F62)</f>
        <v>2.8261109097031528E-3</v>
      </c>
      <c r="J62" s="61">
        <f>_xlfn.VAR.S($C$5:C62)</f>
        <v>5.5885289694286501E-4</v>
      </c>
      <c r="K62" s="61">
        <f>_xlfn.VAR.S($D$5:D62)</f>
        <v>2.9704762535853795E-4</v>
      </c>
      <c r="L62" s="61">
        <f>COVAR($C$5:C62,$D$5:D62)</f>
        <v>1.9257163492534968E-4</v>
      </c>
      <c r="M62" s="37"/>
      <c r="S62" s="44"/>
    </row>
    <row r="63" spans="1:19" x14ac:dyDescent="0.25">
      <c r="A63" s="11">
        <v>35398</v>
      </c>
      <c r="B63" s="21">
        <v>4.0916666666666671E-3</v>
      </c>
      <c r="C63" s="21">
        <v>7.5515594580555678E-2</v>
      </c>
      <c r="D63" s="21">
        <v>2.2156098515010436E-2</v>
      </c>
      <c r="E63" s="40">
        <f t="shared" si="0"/>
        <v>7.1423927913889018E-2</v>
      </c>
      <c r="F63" s="41">
        <f t="shared" si="1"/>
        <v>1.8064431848343769E-2</v>
      </c>
      <c r="G63" s="45">
        <f t="shared" si="2"/>
        <v>4.8835846547783057E-2</v>
      </c>
      <c r="H63" s="62">
        <f>AVERAGE($E$5:E63)</f>
        <v>9.1590912017901604E-3</v>
      </c>
      <c r="I63" s="62">
        <f>AVERAGE($F$5:F63)</f>
        <v>3.0843875357818074E-3</v>
      </c>
      <c r="J63" s="61">
        <f>_xlfn.VAR.S($C$5:C63)</f>
        <v>6.1843504692668072E-4</v>
      </c>
      <c r="K63" s="61">
        <f>_xlfn.VAR.S($D$5:D63)</f>
        <v>2.9615989578940028E-4</v>
      </c>
      <c r="L63" s="61">
        <f>COVAR($C$5:C63,$D$5:D63)</f>
        <v>2.0613632033933949E-4</v>
      </c>
      <c r="M63" s="37"/>
      <c r="S63" s="44"/>
    </row>
    <row r="64" spans="1:19" x14ac:dyDescent="0.25">
      <c r="A64" s="11">
        <v>35430</v>
      </c>
      <c r="B64" s="21">
        <v>4.1916666666666665E-3</v>
      </c>
      <c r="C64" s="21">
        <v>-1.9828294286736159E-2</v>
      </c>
      <c r="D64" s="21">
        <v>-1.6892399786794798E-2</v>
      </c>
      <c r="E64" s="40">
        <f t="shared" si="0"/>
        <v>-2.4019960953402825E-2</v>
      </c>
      <c r="F64" s="41">
        <f t="shared" si="1"/>
        <v>-2.1084066453461465E-2</v>
      </c>
      <c r="G64" s="45">
        <f t="shared" si="2"/>
        <v>-1.8360347036765479E-2</v>
      </c>
      <c r="H64" s="62">
        <f>AVERAGE($E$5:E64)</f>
        <v>8.6061069992036093E-3</v>
      </c>
      <c r="I64" s="62">
        <f>AVERAGE($F$5:F64)</f>
        <v>2.6815799692944194E-3</v>
      </c>
      <c r="J64" s="61">
        <f>_xlfn.VAR.S($C$5:C64)</f>
        <v>6.2558124733081691E-4</v>
      </c>
      <c r="K64" s="61">
        <f>_xlfn.VAR.S($D$5:D64)</f>
        <v>3.0035343967240938E-4</v>
      </c>
      <c r="L64" s="61">
        <f>COVAR($C$5:C64,$D$5:D64)</f>
        <v>2.1523239964761081E-4</v>
      </c>
      <c r="M64" s="37"/>
      <c r="S64" s="44"/>
    </row>
    <row r="65" spans="1:19" x14ac:dyDescent="0.25">
      <c r="A65" s="11">
        <v>35461</v>
      </c>
      <c r="B65" s="21">
        <v>4.1749999999999999E-3</v>
      </c>
      <c r="C65" s="21">
        <v>6.2379934640445667E-2</v>
      </c>
      <c r="D65" s="21">
        <v>7.7850221734099279E-4</v>
      </c>
      <c r="E65" s="40">
        <f t="shared" si="0"/>
        <v>5.8204934640445669E-2</v>
      </c>
      <c r="F65" s="41">
        <f t="shared" si="1"/>
        <v>-3.3964977826590071E-3</v>
      </c>
      <c r="G65" s="45">
        <f t="shared" si="2"/>
        <v>3.157921842889333E-2</v>
      </c>
      <c r="H65" s="62">
        <f>AVERAGE($E$5:E65)</f>
        <v>9.4192025343059378E-3</v>
      </c>
      <c r="I65" s="62">
        <f>AVERAGE($F$5:F65)</f>
        <v>2.5819393504099369E-3</v>
      </c>
      <c r="J65" s="61">
        <f>_xlfn.VAR.S($C$5:C65)</f>
        <v>6.5651334180593561E-4</v>
      </c>
      <c r="K65" s="61">
        <f>_xlfn.VAR.S($D$5:D65)</f>
        <v>2.9583425587100968E-4</v>
      </c>
      <c r="L65" s="61">
        <f>COVAR($C$5:C65,$D$5:D65)</f>
        <v>2.0729096570058442E-4</v>
      </c>
      <c r="M65" s="37"/>
      <c r="S65" s="44"/>
    </row>
    <row r="66" spans="1:19" x14ac:dyDescent="0.25">
      <c r="A66" s="11">
        <v>35489</v>
      </c>
      <c r="B66" s="21">
        <v>4.2833333333333334E-3</v>
      </c>
      <c r="C66" s="21">
        <v>7.851325146306376E-3</v>
      </c>
      <c r="D66" s="21">
        <v>-5.7647696175799901E-4</v>
      </c>
      <c r="E66" s="40">
        <f t="shared" si="0"/>
        <v>3.5679918129730426E-3</v>
      </c>
      <c r="F66" s="41">
        <f t="shared" si="1"/>
        <v>-4.8598102950913324E-3</v>
      </c>
      <c r="G66" s="45">
        <f t="shared" si="2"/>
        <v>3.6374240922741885E-3</v>
      </c>
      <c r="H66" s="62">
        <f>AVERAGE($E$5:E66)</f>
        <v>9.324828167832826E-3</v>
      </c>
      <c r="I66" s="62">
        <f>AVERAGE($F$5:F66)</f>
        <v>2.4619111303212067E-3</v>
      </c>
      <c r="J66" s="61">
        <f>_xlfn.VAR.S($C$5:C66)</f>
        <v>6.4617428335236578E-4</v>
      </c>
      <c r="K66" s="61">
        <f>_xlfn.VAR.S($D$5:D66)</f>
        <v>2.9171166773239504E-4</v>
      </c>
      <c r="L66" s="61">
        <f>COVAR($C$5:C66,$D$5:D66)</f>
        <v>2.0449351580974532E-4</v>
      </c>
      <c r="M66" s="37"/>
      <c r="S66" s="44"/>
    </row>
    <row r="67" spans="1:19" x14ac:dyDescent="0.25">
      <c r="A67" s="11">
        <v>35520</v>
      </c>
      <c r="B67" s="21">
        <v>4.3E-3</v>
      </c>
      <c r="C67" s="21">
        <v>-4.1008649353231563E-2</v>
      </c>
      <c r="D67" s="21">
        <v>-1.6817818548247043E-2</v>
      </c>
      <c r="E67" s="40">
        <f t="shared" si="0"/>
        <v>-4.5308649353231562E-2</v>
      </c>
      <c r="F67" s="41">
        <f t="shared" si="1"/>
        <v>-2.1117818548247042E-2</v>
      </c>
      <c r="G67" s="45">
        <f t="shared" si="2"/>
        <v>-2.8913233950739303E-2</v>
      </c>
      <c r="H67" s="62">
        <f>AVERAGE($E$5:E67)</f>
        <v>8.4576301119429157E-3</v>
      </c>
      <c r="I67" s="62">
        <f>AVERAGE($F$5:F67)</f>
        <v>2.0876297068518693E-3</v>
      </c>
      <c r="J67" s="61">
        <f>_xlfn.VAR.S($C$5:C67)</f>
        <v>6.8186864858554158E-4</v>
      </c>
      <c r="K67" s="61">
        <f>_xlfn.VAR.S($D$5:D67)</f>
        <v>2.9529246558197619E-4</v>
      </c>
      <c r="L67" s="61">
        <f>COVAR($C$5:C67,$D$5:D67)</f>
        <v>2.2048502917753449E-4</v>
      </c>
      <c r="M67" s="37"/>
      <c r="S67" s="44"/>
    </row>
    <row r="68" spans="1:19" x14ac:dyDescent="0.25">
      <c r="A68" s="11">
        <v>35550</v>
      </c>
      <c r="B68" s="21">
        <v>4.208333333333333E-3</v>
      </c>
      <c r="C68" s="21">
        <v>5.9575917002909984E-2</v>
      </c>
      <c r="D68" s="21">
        <v>1.6638982152323845E-2</v>
      </c>
      <c r="E68" s="40">
        <f t="shared" si="0"/>
        <v>5.5367583669576649E-2</v>
      </c>
      <c r="F68" s="41">
        <f t="shared" si="1"/>
        <v>1.2430648818990512E-2</v>
      </c>
      <c r="G68" s="45">
        <f t="shared" si="2"/>
        <v>3.8107449577616914E-2</v>
      </c>
      <c r="H68" s="62">
        <f>AVERAGE($E$5:E68)</f>
        <v>9.1905981362809426E-3</v>
      </c>
      <c r="I68" s="62">
        <f>AVERAGE($F$5:F68)</f>
        <v>2.2492393804790355E-3</v>
      </c>
      <c r="J68" s="61">
        <f>_xlfn.VAR.S($C$5:C68)</f>
        <v>7.0635704118775656E-4</v>
      </c>
      <c r="K68" s="61">
        <f>_xlfn.VAR.S($D$5:D68)</f>
        <v>2.9248629150676789E-4</v>
      </c>
      <c r="L68" s="61">
        <f>COVAR($C$5:C68,$D$5:D68)</f>
        <v>2.250625522371288E-4</v>
      </c>
      <c r="M68" s="37"/>
      <c r="S68" s="44"/>
    </row>
    <row r="69" spans="1:19" x14ac:dyDescent="0.25">
      <c r="A69" s="11">
        <v>35580</v>
      </c>
      <c r="B69" s="21">
        <v>4.1083333333333328E-3</v>
      </c>
      <c r="C69" s="21">
        <v>6.0834031713508097E-2</v>
      </c>
      <c r="D69" s="21">
        <v>1.0783638904532378E-2</v>
      </c>
      <c r="E69" s="40">
        <f t="shared" si="0"/>
        <v>5.6725698380174765E-2</v>
      </c>
      <c r="F69" s="41">
        <f t="shared" si="1"/>
        <v>6.675305571199045E-3</v>
      </c>
      <c r="G69" s="45">
        <f t="shared" si="2"/>
        <v>3.5808835309020237E-2</v>
      </c>
      <c r="H69" s="62">
        <f>AVERAGE($E$5:E69)</f>
        <v>9.921907370802386E-3</v>
      </c>
      <c r="I69" s="62">
        <f>AVERAGE($F$5:F69)</f>
        <v>2.3173327064901126E-3</v>
      </c>
      <c r="J69" s="61">
        <f>_xlfn.VAR.S($C$5:C69)</f>
        <v>7.3084652111897724E-4</v>
      </c>
      <c r="K69" s="61">
        <f>_xlfn.VAR.S($D$5:D69)</f>
        <v>2.8829242505505528E-4</v>
      </c>
      <c r="L69" s="61">
        <f>COVAR($C$5:C69,$D$5:D69)</f>
        <v>2.2519977739940322E-4</v>
      </c>
      <c r="M69" s="37"/>
      <c r="S69" s="44"/>
    </row>
    <row r="70" spans="1:19" x14ac:dyDescent="0.25">
      <c r="A70" s="11">
        <v>35611</v>
      </c>
      <c r="B70" s="21">
        <v>4.208333333333333E-3</v>
      </c>
      <c r="C70" s="21">
        <v>4.4776532371194389E-2</v>
      </c>
      <c r="D70" s="21">
        <v>1.3062319438712278E-2</v>
      </c>
      <c r="E70" s="40">
        <f t="shared" ref="E70:E133" si="3">C70-B70</f>
        <v>4.0568199037861054E-2</v>
      </c>
      <c r="F70" s="41">
        <f t="shared" ref="F70:F133" si="4">D70-B70</f>
        <v>8.8539861053789446E-3</v>
      </c>
      <c r="G70" s="45">
        <f t="shared" ref="G70:G133" si="5">0.5*C70+0.5*D70</f>
        <v>2.8919425904953333E-2</v>
      </c>
      <c r="H70" s="62">
        <f>AVERAGE($E$5:E70)</f>
        <v>1.0386245123333577E-2</v>
      </c>
      <c r="I70" s="62">
        <f>AVERAGE($F$5:F70)</f>
        <v>2.4163729095035796E-3</v>
      </c>
      <c r="J70" s="61">
        <f>_xlfn.VAR.S($C$5:C70)</f>
        <v>7.3440618151685412E-4</v>
      </c>
      <c r="K70" s="61">
        <f>_xlfn.VAR.S($D$5:D70)</f>
        <v>2.8463126528656228E-4</v>
      </c>
      <c r="L70" s="61">
        <f>COVAR($C$5:C70,$D$5:D70)</f>
        <v>2.2512155366184481E-4</v>
      </c>
      <c r="M70" s="37"/>
      <c r="S70" s="44"/>
    </row>
    <row r="71" spans="1:19" x14ac:dyDescent="0.25">
      <c r="A71" s="11">
        <v>35642</v>
      </c>
      <c r="B71" s="21">
        <v>4.2833333333333334E-3</v>
      </c>
      <c r="C71" s="21">
        <v>7.9440717200251143E-2</v>
      </c>
      <c r="D71" s="21">
        <v>3.4879378594368626E-2</v>
      </c>
      <c r="E71" s="40">
        <f t="shared" si="3"/>
        <v>7.515738386691781E-2</v>
      </c>
      <c r="F71" s="41">
        <f t="shared" si="4"/>
        <v>3.0596045261035293E-2</v>
      </c>
      <c r="G71" s="45">
        <f t="shared" si="5"/>
        <v>5.7160047897309885E-2</v>
      </c>
      <c r="H71" s="62">
        <f>AVERAGE($E$5:E71)</f>
        <v>1.1352978537416923E-2</v>
      </c>
      <c r="I71" s="62">
        <f>AVERAGE($F$5:F71)</f>
        <v>2.8369650341533068E-3</v>
      </c>
      <c r="J71" s="61">
        <f>_xlfn.VAR.S($C$5:C71)</f>
        <v>7.8721082978802886E-4</v>
      </c>
      <c r="K71" s="61">
        <f>_xlfn.VAR.S($D$5:D71)</f>
        <v>2.9274704973264351E-4</v>
      </c>
      <c r="L71" s="61">
        <f>COVAR($C$5:C71,$D$5:D71)</f>
        <v>2.4952895363748305E-4</v>
      </c>
      <c r="M71" s="37"/>
      <c r="S71" s="44"/>
    </row>
    <row r="72" spans="1:19" x14ac:dyDescent="0.25">
      <c r="A72" s="11">
        <v>35671</v>
      </c>
      <c r="B72" s="21">
        <v>4.1250000000000002E-3</v>
      </c>
      <c r="C72" s="21">
        <v>-5.6009869593354522E-2</v>
      </c>
      <c r="D72" s="21">
        <v>-1.5844793197564488E-2</v>
      </c>
      <c r="E72" s="40">
        <f t="shared" si="3"/>
        <v>-6.0134869593354526E-2</v>
      </c>
      <c r="F72" s="41">
        <f t="shared" si="4"/>
        <v>-1.9969793197564489E-2</v>
      </c>
      <c r="G72" s="45">
        <f t="shared" si="5"/>
        <v>-3.5927331395459505E-2</v>
      </c>
      <c r="H72" s="62">
        <f>AVERAGE($E$5:E72)</f>
        <v>1.0301686653140872E-2</v>
      </c>
      <c r="I72" s="62">
        <f>AVERAGE($F$5:F72)</f>
        <v>2.5015715307456924E-3</v>
      </c>
      <c r="J72" s="61">
        <f>_xlfn.VAR.S($C$5:C72)</f>
        <v>8.4955073595187434E-4</v>
      </c>
      <c r="K72" s="61">
        <f>_xlfn.VAR.S($D$5:D72)</f>
        <v>2.956896644004173E-4</v>
      </c>
      <c r="L72" s="61">
        <f>COVAR($C$5:C72,$D$5:D72)</f>
        <v>2.6879241737014556E-4</v>
      </c>
      <c r="M72" s="37"/>
      <c r="S72" s="44"/>
    </row>
    <row r="73" spans="1:19" x14ac:dyDescent="0.25">
      <c r="A73" s="11">
        <v>35703</v>
      </c>
      <c r="B73" s="21">
        <v>4.1416666666666668E-3</v>
      </c>
      <c r="C73" s="21">
        <v>5.4733985970743859E-2</v>
      </c>
      <c r="D73" s="21">
        <v>1.9866534223105026E-2</v>
      </c>
      <c r="E73" s="40">
        <f t="shared" si="3"/>
        <v>5.0592319304077191E-2</v>
      </c>
      <c r="F73" s="41">
        <f t="shared" si="4"/>
        <v>1.5724867556438357E-2</v>
      </c>
      <c r="G73" s="45">
        <f t="shared" si="5"/>
        <v>3.7300260096924442E-2</v>
      </c>
      <c r="H73" s="62">
        <f>AVERAGE($E$5:E73)</f>
        <v>1.0885608865473283E-2</v>
      </c>
      <c r="I73" s="62">
        <f>AVERAGE($F$5:F73)</f>
        <v>2.6932135021325429E-3</v>
      </c>
      <c r="J73" s="61">
        <f>_xlfn.VAR.S($C$5:C73)</f>
        <v>8.611923528177056E-4</v>
      </c>
      <c r="K73" s="61">
        <f>_xlfn.VAR.S($D$5:D73)</f>
        <v>2.9407771476322664E-4</v>
      </c>
      <c r="L73" s="61">
        <f>COVAR($C$5:C73,$D$5:D73)</f>
        <v>2.7290582466368477E-4</v>
      </c>
      <c r="M73" s="37"/>
      <c r="S73" s="44"/>
    </row>
    <row r="74" spans="1:19" x14ac:dyDescent="0.25">
      <c r="A74" s="11">
        <v>35734</v>
      </c>
      <c r="B74" s="21">
        <v>4.2833333333333334E-3</v>
      </c>
      <c r="C74" s="21">
        <v>-3.3402282580572873E-2</v>
      </c>
      <c r="D74" s="21">
        <v>2.000902072806432E-2</v>
      </c>
      <c r="E74" s="40">
        <f t="shared" si="3"/>
        <v>-3.7685615913906206E-2</v>
      </c>
      <c r="F74" s="41">
        <f t="shared" si="4"/>
        <v>1.5725687394730986E-2</v>
      </c>
      <c r="G74" s="45">
        <f t="shared" si="5"/>
        <v>-6.6966309262542767E-3</v>
      </c>
      <c r="H74" s="62">
        <f>AVERAGE($E$5:E74)</f>
        <v>1.0191734225767862E-2</v>
      </c>
      <c r="I74" s="62">
        <f>AVERAGE($F$5:F74)</f>
        <v>2.8793917005982346E-3</v>
      </c>
      <c r="J74" s="61">
        <f>_xlfn.VAR.S($C$5:C74)</f>
        <v>8.8151516365488286E-4</v>
      </c>
      <c r="K74" s="61">
        <f>_xlfn.VAR.S($D$5:D74)</f>
        <v>2.9249085702972547E-4</v>
      </c>
      <c r="L74" s="61">
        <f>COVAR($C$5:C74,$D$5:D74)</f>
        <v>2.5977323896509525E-4</v>
      </c>
      <c r="M74" s="37"/>
      <c r="S74" s="44"/>
    </row>
    <row r="75" spans="1:19" x14ac:dyDescent="0.25">
      <c r="A75" s="11">
        <v>35762</v>
      </c>
      <c r="B75" s="21">
        <v>4.3E-3</v>
      </c>
      <c r="C75" s="21">
        <v>4.626064608474767E-2</v>
      </c>
      <c r="D75" s="21">
        <v>2.8582048422860495E-3</v>
      </c>
      <c r="E75" s="40">
        <f t="shared" si="3"/>
        <v>4.1960646084747671E-2</v>
      </c>
      <c r="F75" s="41">
        <f t="shared" si="4"/>
        <v>-1.4417951577139505E-3</v>
      </c>
      <c r="G75" s="45">
        <f t="shared" si="5"/>
        <v>2.455942546351686E-2</v>
      </c>
      <c r="H75" s="62">
        <f>AVERAGE($E$5:E75)</f>
        <v>1.0639183688570395E-2</v>
      </c>
      <c r="I75" s="62">
        <f>AVERAGE($F$5:F75)</f>
        <v>2.8185299138614433E-3</v>
      </c>
      <c r="J75" s="61">
        <f>_xlfn.VAR.S($C$5:C75)</f>
        <v>8.8373307970339139E-4</v>
      </c>
      <c r="K75" s="61">
        <f>_xlfn.VAR.S($D$5:D75)</f>
        <v>2.8850129497394499E-4</v>
      </c>
      <c r="L75" s="61">
        <f>COVAR($C$5:C75,$D$5:D75)</f>
        <v>2.5446545093690148E-4</v>
      </c>
      <c r="M75" s="37"/>
      <c r="S75" s="44"/>
    </row>
    <row r="76" spans="1:19" x14ac:dyDescent="0.25">
      <c r="A76" s="11">
        <v>35795</v>
      </c>
      <c r="B76" s="21">
        <v>4.1999999999999997E-3</v>
      </c>
      <c r="C76" s="21">
        <v>1.7139690417105502E-2</v>
      </c>
      <c r="D76" s="21">
        <v>1.380297530801089E-2</v>
      </c>
      <c r="E76" s="40">
        <f t="shared" si="3"/>
        <v>1.2939690417105503E-2</v>
      </c>
      <c r="F76" s="41">
        <f t="shared" si="4"/>
        <v>9.6029753080108908E-3</v>
      </c>
      <c r="G76" s="45">
        <f t="shared" si="5"/>
        <v>1.5471332862558196E-2</v>
      </c>
      <c r="H76" s="62">
        <f>AVERAGE($E$5:E76)</f>
        <v>1.067113517091116E-2</v>
      </c>
      <c r="I76" s="62">
        <f>AVERAGE($F$5:F76)</f>
        <v>2.9127583221135191E-3</v>
      </c>
      <c r="J76" s="61">
        <f>_xlfn.VAR.S($C$5:C76)</f>
        <v>8.7139897824508889E-4</v>
      </c>
      <c r="K76" s="61">
        <f>_xlfn.VAR.S($D$5:D76)</f>
        <v>2.8518501266919547E-4</v>
      </c>
      <c r="L76" s="61">
        <f>COVAR($C$5:C76,$D$5:D76)</f>
        <v>2.5121753264235934E-4</v>
      </c>
      <c r="M76" s="37"/>
      <c r="S76" s="44"/>
    </row>
    <row r="77" spans="1:19" x14ac:dyDescent="0.25">
      <c r="A77" s="11">
        <v>35825</v>
      </c>
      <c r="B77" s="21">
        <v>4.2416666666666662E-3</v>
      </c>
      <c r="C77" s="21">
        <v>1.1003859650772885E-2</v>
      </c>
      <c r="D77" s="21">
        <v>2.0315415258938208E-2</v>
      </c>
      <c r="E77" s="40">
        <f t="shared" si="3"/>
        <v>6.7621929841062186E-3</v>
      </c>
      <c r="F77" s="41">
        <f t="shared" si="4"/>
        <v>1.6073748592271543E-2</v>
      </c>
      <c r="G77" s="45">
        <f t="shared" si="5"/>
        <v>1.5659637454855546E-2</v>
      </c>
      <c r="H77" s="62">
        <f>AVERAGE($E$5:E77)</f>
        <v>1.0617588017667256E-2</v>
      </c>
      <c r="I77" s="62">
        <f>AVERAGE($F$5:F77)</f>
        <v>3.0930458600608893E-3</v>
      </c>
      <c r="J77" s="61">
        <f>_xlfn.VAR.S($C$5:C77)</f>
        <v>8.5944766432269218E-4</v>
      </c>
      <c r="K77" s="61">
        <f>_xlfn.VAR.S($D$5:D77)</f>
        <v>2.8381208696798179E-4</v>
      </c>
      <c r="L77" s="61">
        <f>COVAR($C$5:C77,$D$5:D77)</f>
        <v>2.471587149781749E-4</v>
      </c>
      <c r="M77" s="37"/>
      <c r="S77" s="44"/>
    </row>
    <row r="78" spans="1:19" x14ac:dyDescent="0.25">
      <c r="A78" s="11">
        <v>35853</v>
      </c>
      <c r="B78" s="21">
        <v>4.1916666666666665E-3</v>
      </c>
      <c r="C78" s="21">
        <v>7.2081412138772949E-2</v>
      </c>
      <c r="D78" s="21">
        <v>-4.2873646298596801E-3</v>
      </c>
      <c r="E78" s="40">
        <f t="shared" si="3"/>
        <v>6.7889745472106286E-2</v>
      </c>
      <c r="F78" s="41">
        <f t="shared" si="4"/>
        <v>-8.4790312965263466E-3</v>
      </c>
      <c r="G78" s="45">
        <f t="shared" si="5"/>
        <v>3.3897023754456634E-2</v>
      </c>
      <c r="H78" s="62">
        <f>AVERAGE($E$5:E78)</f>
        <v>1.1391536091375892E-2</v>
      </c>
      <c r="I78" s="62">
        <f>AVERAGE($F$5:F78)</f>
        <v>2.9366664390259264E-3</v>
      </c>
      <c r="J78" s="61">
        <f>_xlfn.VAR.S($C$5:C78)</f>
        <v>8.9281788129881752E-4</v>
      </c>
      <c r="K78" s="61">
        <f>_xlfn.VAR.S($D$5:D78)</f>
        <v>2.8157313850111647E-4</v>
      </c>
      <c r="L78" s="61">
        <f>COVAR($C$5:C78,$D$5:D78)</f>
        <v>2.3530766070550927E-4</v>
      </c>
      <c r="M78" s="37"/>
      <c r="S78" s="44"/>
    </row>
    <row r="79" spans="1:19" x14ac:dyDescent="0.25">
      <c r="A79" s="11">
        <v>35885</v>
      </c>
      <c r="B79" s="21">
        <v>4.1250000000000002E-3</v>
      </c>
      <c r="C79" s="21">
        <v>5.1159811535741451E-2</v>
      </c>
      <c r="D79" s="21">
        <v>2.7361223995978623E-3</v>
      </c>
      <c r="E79" s="40">
        <f t="shared" si="3"/>
        <v>4.7034811535741447E-2</v>
      </c>
      <c r="F79" s="41">
        <f t="shared" si="4"/>
        <v>-1.3888776004021379E-3</v>
      </c>
      <c r="G79" s="45">
        <f t="shared" si="5"/>
        <v>2.6947966967669656E-2</v>
      </c>
      <c r="H79" s="62">
        <f>AVERAGE($E$5:E79)</f>
        <v>1.1866779763967432E-2</v>
      </c>
      <c r="I79" s="62">
        <f>AVERAGE($F$5:F79)</f>
        <v>2.8789925185002188E-3</v>
      </c>
      <c r="J79" s="61">
        <f>_xlfn.VAR.S($C$5:C79)</f>
        <v>8.9812449466260117E-4</v>
      </c>
      <c r="K79" s="61">
        <f>_xlfn.VAR.S($D$5:D79)</f>
        <v>2.7796813957752989E-4</v>
      </c>
      <c r="L79" s="61">
        <f>COVAR($C$5:C79,$D$5:D79)</f>
        <v>2.3033091885960575E-4</v>
      </c>
      <c r="M79" s="37"/>
      <c r="S79" s="44"/>
    </row>
    <row r="80" spans="1:19" x14ac:dyDescent="0.25">
      <c r="A80" s="11">
        <v>35915</v>
      </c>
      <c r="B80" s="21">
        <v>4.1666666666666666E-3</v>
      </c>
      <c r="C80" s="21">
        <v>1.0001603377636892E-2</v>
      </c>
      <c r="D80" s="21">
        <v>4.0032669628382589E-3</v>
      </c>
      <c r="E80" s="40">
        <f t="shared" si="3"/>
        <v>5.8349367109702252E-3</v>
      </c>
      <c r="F80" s="41">
        <f t="shared" si="4"/>
        <v>-1.6339970382840772E-4</v>
      </c>
      <c r="G80" s="45">
        <f t="shared" si="5"/>
        <v>7.0024351702375753E-3</v>
      </c>
      <c r="H80" s="62">
        <f>AVERAGE($E$5:E80)</f>
        <v>1.1787413408006943E-2</v>
      </c>
      <c r="I80" s="62">
        <f>AVERAGE($F$5:F80)</f>
        <v>2.8389610418906317E-3</v>
      </c>
      <c r="J80" s="61">
        <f>_xlfn.VAR.S($C$5:C80)</f>
        <v>8.8655393113432665E-4</v>
      </c>
      <c r="K80" s="61">
        <f>_xlfn.VAR.S($D$5:D80)</f>
        <v>2.7434776686071071E-4</v>
      </c>
      <c r="L80" s="61">
        <f>COVAR($C$5:C80,$D$5:D80)</f>
        <v>2.2748415143564277E-4</v>
      </c>
      <c r="M80" s="37"/>
      <c r="S80" s="44"/>
    </row>
    <row r="81" spans="1:19" x14ac:dyDescent="0.25">
      <c r="A81" s="11">
        <v>35944</v>
      </c>
      <c r="B81" s="21">
        <v>4.15E-3</v>
      </c>
      <c r="C81" s="21">
        <v>-1.7196118635523949E-2</v>
      </c>
      <c r="D81" s="21">
        <v>9.9651804147538048E-3</v>
      </c>
      <c r="E81" s="40">
        <f t="shared" si="3"/>
        <v>-2.134611863552395E-2</v>
      </c>
      <c r="F81" s="41">
        <f t="shared" si="4"/>
        <v>5.8151804147538047E-3</v>
      </c>
      <c r="G81" s="45">
        <f t="shared" si="5"/>
        <v>-3.6154691103850722E-3</v>
      </c>
      <c r="H81" s="62">
        <f>AVERAGE($E$5:E81)</f>
        <v>1.1357107797051996E-2</v>
      </c>
      <c r="I81" s="62">
        <f>AVERAGE($F$5:F81)</f>
        <v>2.8776132415382055E-3</v>
      </c>
      <c r="J81" s="61">
        <f>_xlfn.VAR.S($C$5:C81)</f>
        <v>8.8874917699354307E-4</v>
      </c>
      <c r="K81" s="61">
        <f>_xlfn.VAR.S($D$5:D81)</f>
        <v>2.7089169247030342E-4</v>
      </c>
      <c r="L81" s="61">
        <f>COVAR($C$5:C81,$D$5:D81)</f>
        <v>2.2308889318476704E-4</v>
      </c>
      <c r="M81" s="37"/>
      <c r="S81" s="44"/>
    </row>
    <row r="82" spans="1:19" x14ac:dyDescent="0.25">
      <c r="A82" s="11">
        <v>35976</v>
      </c>
      <c r="B82" s="21">
        <v>4.1333333333333335E-3</v>
      </c>
      <c r="C82" s="21">
        <v>4.0580627208992803E-2</v>
      </c>
      <c r="D82" s="21">
        <v>1.1477770591034941E-2</v>
      </c>
      <c r="E82" s="40">
        <f t="shared" si="3"/>
        <v>3.6447293875659467E-2</v>
      </c>
      <c r="F82" s="41">
        <f t="shared" si="4"/>
        <v>7.344437257701608E-3</v>
      </c>
      <c r="G82" s="45">
        <f t="shared" si="5"/>
        <v>2.6029198900013872E-2</v>
      </c>
      <c r="H82" s="62">
        <f>AVERAGE($E$5:E82)</f>
        <v>1.1678776849341835E-2</v>
      </c>
      <c r="I82" s="62">
        <f>AVERAGE($F$5:F82)</f>
        <v>2.934880216104403E-3</v>
      </c>
      <c r="J82" s="61">
        <f>_xlfn.VAR.S($C$5:C82)</f>
        <v>8.8556457070815297E-4</v>
      </c>
      <c r="K82" s="61">
        <f>_xlfn.VAR.S($D$5:D82)</f>
        <v>2.6768254762186706E-4</v>
      </c>
      <c r="L82" s="61">
        <f>COVAR($C$5:C82,$D$5:D82)</f>
        <v>2.2181500884380529E-4</v>
      </c>
      <c r="M82" s="37"/>
      <c r="S82" s="44"/>
    </row>
    <row r="83" spans="1:19" x14ac:dyDescent="0.25">
      <c r="A83" s="11">
        <v>36007</v>
      </c>
      <c r="B83" s="21">
        <v>4.0833333333333338E-3</v>
      </c>
      <c r="C83" s="21">
        <v>-1.066152927785402E-2</v>
      </c>
      <c r="D83" s="21">
        <v>2.805209847794865E-3</v>
      </c>
      <c r="E83" s="40">
        <f t="shared" si="3"/>
        <v>-1.4744862611187355E-2</v>
      </c>
      <c r="F83" s="41">
        <f t="shared" si="4"/>
        <v>-1.2781234855384687E-3</v>
      </c>
      <c r="G83" s="45">
        <f t="shared" si="5"/>
        <v>-3.9281597150295777E-3</v>
      </c>
      <c r="H83" s="62">
        <f>AVERAGE($E$5:E83)</f>
        <v>1.1344300400474377E-2</v>
      </c>
      <c r="I83" s="62">
        <f>AVERAGE($F$5:F83)</f>
        <v>2.8815510553241138E-3</v>
      </c>
      <c r="J83" s="61">
        <f>_xlfn.VAR.S($C$5:C83)</f>
        <v>8.8279271998414324E-4</v>
      </c>
      <c r="K83" s="61">
        <f>_xlfn.VAR.S($D$5:D83)</f>
        <v>2.6443608048725261E-4</v>
      </c>
      <c r="L83" s="61">
        <f>COVAR($C$5:C83,$D$5:D83)</f>
        <v>2.2025247989992003E-4</v>
      </c>
      <c r="M83" s="37"/>
      <c r="S83" s="44"/>
    </row>
    <row r="84" spans="1:19" x14ac:dyDescent="0.25">
      <c r="A84" s="11">
        <v>36038</v>
      </c>
      <c r="B84" s="21">
        <v>3.8416666666666668E-3</v>
      </c>
      <c r="C84" s="21">
        <v>-0.14443627891013189</v>
      </c>
      <c r="D84" s="21">
        <v>3.8705873859999462E-2</v>
      </c>
      <c r="E84" s="40">
        <f t="shared" si="3"/>
        <v>-0.14827794557679855</v>
      </c>
      <c r="F84" s="41">
        <f t="shared" si="4"/>
        <v>3.4864207193332795E-2</v>
      </c>
      <c r="G84" s="45">
        <f t="shared" si="5"/>
        <v>-5.2865202525066213E-2</v>
      </c>
      <c r="H84" s="62">
        <f>AVERAGE($E$5:E84)</f>
        <v>9.3490223257584656E-3</v>
      </c>
      <c r="I84" s="62">
        <f>AVERAGE($F$5:F84)</f>
        <v>3.2813342570492217E-3</v>
      </c>
      <c r="J84" s="61">
        <f>_xlfn.VAR.S($C$5:C84)</f>
        <v>1.1895513886332493E-3</v>
      </c>
      <c r="K84" s="61">
        <f>_xlfn.VAR.S($D$5:D84)</f>
        <v>2.7398691493124756E-4</v>
      </c>
      <c r="L84" s="61">
        <f>COVAR($C$5:C84,$D$5:D84)</f>
        <v>1.5426273959899802E-4</v>
      </c>
      <c r="M84" s="37"/>
      <c r="S84" s="44"/>
    </row>
    <row r="85" spans="1:19" x14ac:dyDescent="0.25">
      <c r="A85" s="11">
        <v>36068</v>
      </c>
      <c r="B85" s="21">
        <v>3.3E-3</v>
      </c>
      <c r="C85" s="21">
        <v>6.4067693171506734E-2</v>
      </c>
      <c r="D85" s="21">
        <v>4.2632426359013431E-2</v>
      </c>
      <c r="E85" s="40">
        <f t="shared" si="3"/>
        <v>6.0767693171506737E-2</v>
      </c>
      <c r="F85" s="41">
        <f t="shared" si="4"/>
        <v>3.9332426359013434E-2</v>
      </c>
      <c r="G85" s="45">
        <f t="shared" si="5"/>
        <v>5.3350059765260083E-2</v>
      </c>
      <c r="H85" s="62">
        <f>AVERAGE($E$5:E85)</f>
        <v>9.9838207312615314E-3</v>
      </c>
      <c r="I85" s="62">
        <f>AVERAGE($F$5:F85)</f>
        <v>3.7264094681845827E-3</v>
      </c>
      <c r="J85" s="61">
        <f>_xlfn.VAR.S($C$5:C85)</f>
        <v>1.2068120305594983E-3</v>
      </c>
      <c r="K85" s="61">
        <f>_xlfn.VAR.S($D$5:D85)</f>
        <v>2.8625023189553201E-4</v>
      </c>
      <c r="L85" s="61">
        <f>COVAR($C$5:C85,$D$5:D85)</f>
        <v>1.7453238555758884E-4</v>
      </c>
      <c r="M85" s="37"/>
      <c r="S85" s="44"/>
    </row>
    <row r="86" spans="1:19" x14ac:dyDescent="0.25">
      <c r="A86" s="11">
        <v>36098</v>
      </c>
      <c r="B86" s="21">
        <v>3.6750000000000003E-3</v>
      </c>
      <c r="C86" s="21">
        <v>8.1258140776239607E-2</v>
      </c>
      <c r="D86" s="21">
        <v>-7.2990673413951823E-3</v>
      </c>
      <c r="E86" s="40">
        <f t="shared" si="3"/>
        <v>7.7583140776239609E-2</v>
      </c>
      <c r="F86" s="41">
        <f t="shared" si="4"/>
        <v>-1.0974067341395184E-2</v>
      </c>
      <c r="G86" s="45">
        <f t="shared" si="5"/>
        <v>3.6979536717422212E-2</v>
      </c>
      <c r="H86" s="62">
        <f>AVERAGE($E$5:E86)</f>
        <v>1.0808202683029558E-2</v>
      </c>
      <c r="I86" s="62">
        <f>AVERAGE($F$5:F86)</f>
        <v>3.5471353607506835E-3</v>
      </c>
      <c r="J86" s="61">
        <f>_xlfn.VAR.S($C$5:C86)</f>
        <v>1.2476017688664118E-3</v>
      </c>
      <c r="K86" s="61">
        <f>_xlfn.VAR.S($D$5:D86)</f>
        <v>2.8536018426805662E-4</v>
      </c>
      <c r="L86" s="61">
        <f>COVAR($C$5:C86,$D$5:D86)</f>
        <v>1.6041785241037549E-4</v>
      </c>
      <c r="M86" s="37"/>
      <c r="S86" s="44"/>
    </row>
    <row r="87" spans="1:19" x14ac:dyDescent="0.25">
      <c r="A87" s="11">
        <v>36129</v>
      </c>
      <c r="B87" s="21">
        <v>3.6583333333333329E-3</v>
      </c>
      <c r="C87" s="21">
        <v>6.0580938624872127E-2</v>
      </c>
      <c r="D87" s="21">
        <v>-5.9761959386489538E-3</v>
      </c>
      <c r="E87" s="40">
        <f t="shared" si="3"/>
        <v>5.6922605291538794E-2</v>
      </c>
      <c r="F87" s="41">
        <f t="shared" si="4"/>
        <v>-9.6345292719822867E-3</v>
      </c>
      <c r="G87" s="45">
        <f t="shared" si="5"/>
        <v>2.7302371343111587E-2</v>
      </c>
      <c r="H87" s="62">
        <f>AVERAGE($E$5:E87)</f>
        <v>1.136379789518027E-2</v>
      </c>
      <c r="I87" s="62">
        <f>AVERAGE($F$5:F87)</f>
        <v>3.3883201242117323E-3</v>
      </c>
      <c r="J87" s="61">
        <f>_xlfn.VAR.S($C$5:C87)</f>
        <v>1.2579635809780018E-3</v>
      </c>
      <c r="K87" s="61">
        <f>_xlfn.VAR.S($D$5:D87)</f>
        <v>2.8398636865455021E-4</v>
      </c>
      <c r="L87" s="61">
        <f>COVAR($C$5:C87,$D$5:D87)</f>
        <v>1.5123399759641172E-4</v>
      </c>
      <c r="M87" s="37"/>
      <c r="S87" s="44"/>
    </row>
    <row r="88" spans="1:19" x14ac:dyDescent="0.25">
      <c r="A88" s="11">
        <v>36160</v>
      </c>
      <c r="B88" s="21">
        <v>3.6166666666666665E-3</v>
      </c>
      <c r="C88" s="21">
        <v>5.7566139667070582E-2</v>
      </c>
      <c r="D88" s="21">
        <v>6.3048507945802079E-3</v>
      </c>
      <c r="E88" s="40">
        <f t="shared" si="3"/>
        <v>5.3949473000403918E-2</v>
      </c>
      <c r="F88" s="41">
        <f t="shared" si="4"/>
        <v>2.6881841279135415E-3</v>
      </c>
      <c r="G88" s="45">
        <f t="shared" si="5"/>
        <v>3.1935495230825395E-2</v>
      </c>
      <c r="H88" s="62">
        <f>AVERAGE($E$5:E88)</f>
        <v>1.1870770217861504E-2</v>
      </c>
      <c r="I88" s="62">
        <f>AVERAGE($F$5:F88)</f>
        <v>3.3799851718748488E-3</v>
      </c>
      <c r="J88" s="61">
        <f>_xlfn.VAR.S($C$5:C88)</f>
        <v>1.264314872865881E-3</v>
      </c>
      <c r="K88" s="61">
        <f>_xlfn.VAR.S($D$5:D88)</f>
        <v>2.8057211429361183E-4</v>
      </c>
      <c r="L88" s="61">
        <f>COVAR($C$5:C88,$D$5:D88)</f>
        <v>1.490429268810835E-4</v>
      </c>
      <c r="M88" s="37"/>
      <c r="S88" s="44"/>
    </row>
    <row r="89" spans="1:19" x14ac:dyDescent="0.25">
      <c r="A89" s="11">
        <v>36189</v>
      </c>
      <c r="B89" s="21">
        <v>3.7000000000000002E-3</v>
      </c>
      <c r="C89" s="21">
        <v>4.1800905402731292E-2</v>
      </c>
      <c r="D89" s="21">
        <v>3.6641101806322851E-3</v>
      </c>
      <c r="E89" s="40">
        <f t="shared" si="3"/>
        <v>3.810090540273129E-2</v>
      </c>
      <c r="F89" s="41">
        <f t="shared" si="4"/>
        <v>-3.5889819367715056E-5</v>
      </c>
      <c r="G89" s="45">
        <f t="shared" si="5"/>
        <v>2.2732507791681789E-2</v>
      </c>
      <c r="H89" s="62">
        <f>AVERAGE($E$5:E89)</f>
        <v>1.2179360043565856E-2</v>
      </c>
      <c r="I89" s="62">
        <f>AVERAGE($F$5:F89)</f>
        <v>3.3397984072719954E-3</v>
      </c>
      <c r="J89" s="61">
        <f>_xlfn.VAR.S($C$5:C89)</f>
        <v>1.2573597563602758E-3</v>
      </c>
      <c r="K89" s="61">
        <f>_xlfn.VAR.S($D$5:D89)</f>
        <v>2.7736899597079136E-4</v>
      </c>
      <c r="L89" s="61">
        <f>COVAR($C$5:C89,$D$5:D89)</f>
        <v>1.4624859348574739E-4</v>
      </c>
      <c r="M89" s="37"/>
      <c r="S89" s="44"/>
    </row>
    <row r="90" spans="1:19" x14ac:dyDescent="0.25">
      <c r="A90" s="11">
        <v>36217</v>
      </c>
      <c r="B90" s="21">
        <v>3.7000000000000002E-3</v>
      </c>
      <c r="C90" s="21">
        <v>-3.1081763451272115E-2</v>
      </c>
      <c r="D90" s="21">
        <v>-3.6395862130467749E-2</v>
      </c>
      <c r="E90" s="40">
        <f t="shared" si="3"/>
        <v>-3.4781763451272117E-2</v>
      </c>
      <c r="F90" s="41">
        <f t="shared" si="4"/>
        <v>-4.0095862130467751E-2</v>
      </c>
      <c r="G90" s="45">
        <f t="shared" si="5"/>
        <v>-3.3738812790869932E-2</v>
      </c>
      <c r="H90" s="62">
        <f>AVERAGE($E$5:E90)</f>
        <v>1.1633300468044483E-2</v>
      </c>
      <c r="I90" s="62">
        <f>AVERAGE($F$5:F90)</f>
        <v>2.8347325870657194E-3</v>
      </c>
      <c r="J90" s="61">
        <f>_xlfn.VAR.S($C$5:C90)</f>
        <v>1.2682075407217381E-3</v>
      </c>
      <c r="K90" s="61">
        <f>_xlfn.VAR.S($D$5:D90)</f>
        <v>2.9604062892748465E-4</v>
      </c>
      <c r="L90" s="61">
        <f>COVAR($C$5:C90,$D$5:D90)</f>
        <v>1.6798753342939121E-4</v>
      </c>
      <c r="M90" s="37"/>
      <c r="S90" s="44"/>
    </row>
    <row r="91" spans="1:19" x14ac:dyDescent="0.25">
      <c r="A91" s="11">
        <v>36250</v>
      </c>
      <c r="B91" s="21">
        <v>3.5750000000000001E-3</v>
      </c>
      <c r="C91" s="21">
        <v>3.9997308770209239E-2</v>
      </c>
      <c r="D91" s="21">
        <v>5.8940573557142439E-3</v>
      </c>
      <c r="E91" s="40">
        <f t="shared" si="3"/>
        <v>3.6422308770209237E-2</v>
      </c>
      <c r="F91" s="41">
        <f t="shared" si="4"/>
        <v>2.3190573557142439E-3</v>
      </c>
      <c r="G91" s="45">
        <f t="shared" si="5"/>
        <v>2.2945683062961741E-2</v>
      </c>
      <c r="H91" s="62">
        <f>AVERAGE($E$5:E91)</f>
        <v>1.1918231597954422E-2</v>
      </c>
      <c r="I91" s="62">
        <f>AVERAGE($F$5:F91)</f>
        <v>2.8288052855559324E-3</v>
      </c>
      <c r="J91" s="61">
        <f>_xlfn.VAR.S($C$5:C91)</f>
        <v>1.2604547516385629E-3</v>
      </c>
      <c r="K91" s="61">
        <f>_xlfn.VAR.S($D$5:D91)</f>
        <v>2.9260296988076613E-4</v>
      </c>
      <c r="L91" s="61">
        <f>COVAR($C$5:C91,$D$5:D91)</f>
        <v>1.6587792213886414E-4</v>
      </c>
      <c r="M91" s="37"/>
      <c r="S91" s="44"/>
    </row>
    <row r="92" spans="1:19" x14ac:dyDescent="0.25">
      <c r="A92" s="11">
        <v>36280</v>
      </c>
      <c r="B92" s="21">
        <v>3.7499999999999999E-3</v>
      </c>
      <c r="C92" s="21">
        <v>3.871650812451799E-2</v>
      </c>
      <c r="D92" s="21">
        <v>2.6048704752594798E-3</v>
      </c>
      <c r="E92" s="40">
        <f t="shared" si="3"/>
        <v>3.4966508124517987E-2</v>
      </c>
      <c r="F92" s="41">
        <f t="shared" si="4"/>
        <v>-1.1451295247405201E-3</v>
      </c>
      <c r="G92" s="45">
        <f t="shared" si="5"/>
        <v>2.0660689299888735E-2</v>
      </c>
      <c r="H92" s="62">
        <f>AVERAGE($E$5:E92)</f>
        <v>1.2180143831210827E-2</v>
      </c>
      <c r="I92" s="62">
        <f>AVERAGE($F$5:F92)</f>
        <v>2.7836469354389271E-3</v>
      </c>
      <c r="J92" s="61">
        <f>_xlfn.VAR.S($C$5:C92)</f>
        <v>1.2520319244641619E-3</v>
      </c>
      <c r="K92" s="61">
        <f>_xlfn.VAR.S($D$5:D92)</f>
        <v>2.8941429354741873E-4</v>
      </c>
      <c r="L92" s="61">
        <f>COVAR($C$5:C92,$D$5:D92)</f>
        <v>1.6297564312030058E-4</v>
      </c>
      <c r="M92" s="37"/>
      <c r="S92" s="44"/>
    </row>
    <row r="93" spans="1:19" x14ac:dyDescent="0.25">
      <c r="A93" s="11">
        <v>36311</v>
      </c>
      <c r="B93" s="21">
        <v>3.8083333333333337E-3</v>
      </c>
      <c r="C93" s="21">
        <v>-2.3583619466978734E-2</v>
      </c>
      <c r="D93" s="21">
        <v>-1.7974512210509497E-2</v>
      </c>
      <c r="E93" s="40">
        <f t="shared" si="3"/>
        <v>-2.7391952800312067E-2</v>
      </c>
      <c r="F93" s="41">
        <f t="shared" si="4"/>
        <v>-2.178284554384283E-2</v>
      </c>
      <c r="G93" s="45">
        <f t="shared" si="5"/>
        <v>-2.0779065838744115E-2</v>
      </c>
      <c r="H93" s="62">
        <f>AVERAGE($E$5:E93)</f>
        <v>1.1735513531980232E-2</v>
      </c>
      <c r="I93" s="62">
        <f>AVERAGE($F$5:F93)</f>
        <v>2.507618930053739E-3</v>
      </c>
      <c r="J93" s="61">
        <f>_xlfn.VAR.S($C$5:C93)</f>
        <v>1.2552996783982107E-3</v>
      </c>
      <c r="K93" s="61">
        <f>_xlfn.VAR.S($D$5:D93)</f>
        <v>2.9284477873544571E-4</v>
      </c>
      <c r="L93" s="61">
        <f>COVAR($C$5:C93,$D$5:D93)</f>
        <v>1.718649790631123E-4</v>
      </c>
      <c r="M93" s="37"/>
      <c r="S93" s="44"/>
    </row>
    <row r="94" spans="1:19" x14ac:dyDescent="0.25">
      <c r="A94" s="11">
        <v>36341</v>
      </c>
      <c r="B94" s="21">
        <v>3.7916666666666667E-3</v>
      </c>
      <c r="C94" s="21">
        <v>5.5452734938735038E-2</v>
      </c>
      <c r="D94" s="21">
        <v>-2.2426762603372508E-3</v>
      </c>
      <c r="E94" s="40">
        <f t="shared" si="3"/>
        <v>5.1661068272068372E-2</v>
      </c>
      <c r="F94" s="41">
        <f t="shared" si="4"/>
        <v>-6.0343429270039179E-3</v>
      </c>
      <c r="G94" s="45">
        <f t="shared" si="5"/>
        <v>2.6605029339198893E-2</v>
      </c>
      <c r="H94" s="62">
        <f>AVERAGE($E$5:E94)</f>
        <v>1.21791308068701E-2</v>
      </c>
      <c r="I94" s="62">
        <f>AVERAGE($F$5:F94)</f>
        <v>2.4127082427530984E-3</v>
      </c>
      <c r="J94" s="61">
        <f>_xlfn.VAR.S($C$5:C94)</f>
        <v>1.2589905248494028E-3</v>
      </c>
      <c r="K94" s="61">
        <f>_xlfn.VAR.S($D$5:D94)</f>
        <v>2.9034732984074114E-4</v>
      </c>
      <c r="L94" s="61">
        <f>COVAR($C$5:C94,$D$5:D94)</f>
        <v>1.6624068922636631E-4</v>
      </c>
      <c r="M94" s="37"/>
      <c r="S94" s="44"/>
    </row>
    <row r="95" spans="1:19" x14ac:dyDescent="0.25">
      <c r="A95" s="11">
        <v>36371</v>
      </c>
      <c r="B95" s="21">
        <v>3.933333333333333E-3</v>
      </c>
      <c r="C95" s="21">
        <v>-3.1204115320814241E-2</v>
      </c>
      <c r="D95" s="21">
        <v>-4.8290798407868429E-3</v>
      </c>
      <c r="E95" s="40">
        <f t="shared" si="3"/>
        <v>-3.5137448654147571E-2</v>
      </c>
      <c r="F95" s="41">
        <f t="shared" si="4"/>
        <v>-8.7624131741201768E-3</v>
      </c>
      <c r="G95" s="45">
        <f t="shared" si="5"/>
        <v>-1.8016597580800542E-2</v>
      </c>
      <c r="H95" s="62">
        <f>AVERAGE($E$5:E95)</f>
        <v>1.1659168395210565E-2</v>
      </c>
      <c r="I95" s="62">
        <f>AVERAGE($F$5:F95)</f>
        <v>2.2899047106995458E-3</v>
      </c>
      <c r="J95" s="61">
        <f>_xlfn.VAR.S($C$5:C95)</f>
        <v>1.2693610001652447E-3</v>
      </c>
      <c r="K95" s="61">
        <f>_xlfn.VAR.S($D$5:D95)</f>
        <v>2.8843652651396777E-4</v>
      </c>
      <c r="L95" s="61">
        <f>COVAR($C$5:C95,$D$5:D95)</f>
        <v>1.7001198519714134E-4</v>
      </c>
      <c r="M95" s="37"/>
      <c r="S95" s="44"/>
    </row>
    <row r="96" spans="1:19" x14ac:dyDescent="0.25">
      <c r="A96" s="11">
        <v>36403</v>
      </c>
      <c r="B96" s="21">
        <v>3.8999999999999998E-3</v>
      </c>
      <c r="C96" s="21">
        <v>-4.9384040316670097E-3</v>
      </c>
      <c r="D96" s="21">
        <v>-7.7640208216911422E-4</v>
      </c>
      <c r="E96" s="40">
        <f t="shared" si="3"/>
        <v>-8.8384040316670104E-3</v>
      </c>
      <c r="F96" s="41">
        <f t="shared" si="4"/>
        <v>-4.676402082169114E-3</v>
      </c>
      <c r="G96" s="45">
        <f t="shared" si="5"/>
        <v>-2.857403056918062E-3</v>
      </c>
      <c r="H96" s="62">
        <f>AVERAGE($E$5:E96)</f>
        <v>1.1436368694918419E-2</v>
      </c>
      <c r="I96" s="62">
        <f>AVERAGE($F$5:F96)</f>
        <v>2.214183984690104E-3</v>
      </c>
      <c r="J96" s="61">
        <f>_xlfn.VAR.S($C$5:C96)</f>
        <v>1.2598906309862895E-3</v>
      </c>
      <c r="K96" s="61">
        <f>_xlfn.VAR.S($D$5:D96)</f>
        <v>2.8576469630911219E-4</v>
      </c>
      <c r="L96" s="61">
        <f>COVAR($C$5:C96,$D$5:D96)</f>
        <v>1.6964094404154479E-4</v>
      </c>
      <c r="M96" s="37"/>
      <c r="S96" s="44"/>
    </row>
    <row r="97" spans="1:19" x14ac:dyDescent="0.25">
      <c r="A97" s="11">
        <v>36433</v>
      </c>
      <c r="B97" s="21">
        <v>4.0500000000000006E-3</v>
      </c>
      <c r="C97" s="21">
        <v>-2.7382029996896096E-2</v>
      </c>
      <c r="D97" s="21">
        <v>1.0595527510109726E-2</v>
      </c>
      <c r="E97" s="40">
        <f t="shared" si="3"/>
        <v>-3.1432029996896094E-2</v>
      </c>
      <c r="F97" s="41">
        <f t="shared" si="4"/>
        <v>6.5455275101097251E-3</v>
      </c>
      <c r="G97" s="45">
        <f t="shared" si="5"/>
        <v>-8.393251243393185E-3</v>
      </c>
      <c r="H97" s="62">
        <f>AVERAGE($E$5:E97)</f>
        <v>1.097541817135052E-2</v>
      </c>
      <c r="I97" s="62">
        <f>AVERAGE($F$5:F97)</f>
        <v>2.2607575709849385E-3</v>
      </c>
      <c r="J97" s="61">
        <f>_xlfn.VAR.S($C$5:C97)</f>
        <v>1.2656380120345402E-3</v>
      </c>
      <c r="K97" s="61">
        <f>_xlfn.VAR.S($D$5:D97)</f>
        <v>2.8289387505128994E-4</v>
      </c>
      <c r="L97" s="61">
        <f>COVAR($C$5:C97,$D$5:D97)</f>
        <v>1.6570092405075401E-4</v>
      </c>
      <c r="M97" s="37"/>
      <c r="S97" s="44"/>
    </row>
    <row r="98" spans="1:19" x14ac:dyDescent="0.25">
      <c r="A98" s="11">
        <v>36462</v>
      </c>
      <c r="B98" s="21">
        <v>4.2250000000000005E-3</v>
      </c>
      <c r="C98" s="21">
        <v>6.3246635467094636E-2</v>
      </c>
      <c r="D98" s="21">
        <v>-2.1260113115449952E-3</v>
      </c>
      <c r="E98" s="40">
        <f t="shared" si="3"/>
        <v>5.9021635467094637E-2</v>
      </c>
      <c r="F98" s="41">
        <f t="shared" si="4"/>
        <v>-6.3510113115449957E-3</v>
      </c>
      <c r="G98" s="45">
        <f t="shared" si="5"/>
        <v>3.0560312077774821E-2</v>
      </c>
      <c r="H98" s="62">
        <f>AVERAGE($E$5:E98)</f>
        <v>1.1486548142581841E-2</v>
      </c>
      <c r="I98" s="62">
        <f>AVERAGE($F$5:F98)</f>
        <v>2.1691430084048329E-3</v>
      </c>
      <c r="J98" s="61">
        <f>_xlfn.VAR.S($C$5:C98)</f>
        <v>1.2771192590879815E-3</v>
      </c>
      <c r="K98" s="61">
        <f>_xlfn.VAR.S($D$5:D98)</f>
        <v>2.8054890883840572E-4</v>
      </c>
      <c r="L98" s="61">
        <f>COVAR($C$5:C98,$D$5:D98)</f>
        <v>1.5980106793822405E-4</v>
      </c>
      <c r="M98" s="37"/>
      <c r="S98" s="44"/>
    </row>
    <row r="99" spans="1:19" x14ac:dyDescent="0.25">
      <c r="A99" s="11">
        <v>36494</v>
      </c>
      <c r="B99" s="21">
        <v>4.3333333333333331E-3</v>
      </c>
      <c r="C99" s="21">
        <v>2.0322672082710769E-2</v>
      </c>
      <c r="D99" s="21">
        <v>-3.2512637317737569E-3</v>
      </c>
      <c r="E99" s="40">
        <f t="shared" si="3"/>
        <v>1.5989338749377434E-2</v>
      </c>
      <c r="F99" s="41">
        <f t="shared" si="4"/>
        <v>-7.5845970651070901E-3</v>
      </c>
      <c r="G99" s="45">
        <f t="shared" si="5"/>
        <v>8.5357041754685059E-3</v>
      </c>
      <c r="H99" s="62">
        <f>AVERAGE($E$5:E99)</f>
        <v>1.1533945938442848E-2</v>
      </c>
      <c r="I99" s="62">
        <f>AVERAGE($F$5:F99)</f>
        <v>2.066472060262602E-3</v>
      </c>
      <c r="J99" s="61">
        <f>_xlfn.VAR.S($C$5:C99)</f>
        <v>1.263809215804773E-3</v>
      </c>
      <c r="K99" s="61">
        <f>_xlfn.VAR.S($D$5:D99)</f>
        <v>2.7844234582605215E-4</v>
      </c>
      <c r="L99" s="61">
        <f>COVAR($C$5:C99,$D$5:D99)</f>
        <v>1.5763157232181159E-4</v>
      </c>
      <c r="M99" s="37"/>
      <c r="S99" s="44"/>
    </row>
    <row r="100" spans="1:19" x14ac:dyDescent="0.25">
      <c r="A100" s="11">
        <v>36525</v>
      </c>
      <c r="B100" s="21">
        <v>4.4333333333333334E-3</v>
      </c>
      <c r="C100" s="21">
        <v>5.8848015468993875E-2</v>
      </c>
      <c r="D100" s="21">
        <v>-9.8793049935288479E-3</v>
      </c>
      <c r="E100" s="40">
        <f t="shared" si="3"/>
        <v>5.4414682135660544E-2</v>
      </c>
      <c r="F100" s="41">
        <f t="shared" si="4"/>
        <v>-1.4312638326862182E-2</v>
      </c>
      <c r="G100" s="45">
        <f t="shared" si="5"/>
        <v>2.4484355237732514E-2</v>
      </c>
      <c r="H100" s="62">
        <f>AVERAGE($E$5:E100)</f>
        <v>1.1980620273830532E-2</v>
      </c>
      <c r="I100" s="62">
        <f>AVERAGE($F$5:F100)</f>
        <v>1.8958563270633855E-3</v>
      </c>
      <c r="J100" s="61">
        <f>_xlfn.VAR.S($C$5:C100)</f>
        <v>1.2703031174439783E-3</v>
      </c>
      <c r="K100" s="61">
        <f>_xlfn.VAR.S($D$5:D100)</f>
        <v>2.7806748146710886E-4</v>
      </c>
      <c r="L100" s="61">
        <f>COVAR($C$5:C100,$D$5:D100)</f>
        <v>1.4895005178105518E-4</v>
      </c>
      <c r="M100" s="37"/>
      <c r="S100" s="44"/>
    </row>
    <row r="101" spans="1:19" x14ac:dyDescent="0.25">
      <c r="A101" s="11">
        <v>36556</v>
      </c>
      <c r="B101" s="21">
        <v>4.6249999999999998E-3</v>
      </c>
      <c r="C101" s="21">
        <v>-5.0236521275395796E-2</v>
      </c>
      <c r="D101" s="21">
        <v>-6.0979216201190178E-3</v>
      </c>
      <c r="E101" s="40">
        <f t="shared" si="3"/>
        <v>-5.4861521275395793E-2</v>
      </c>
      <c r="F101" s="41">
        <f t="shared" si="4"/>
        <v>-1.0722921620119018E-2</v>
      </c>
      <c r="G101" s="45">
        <f t="shared" si="5"/>
        <v>-2.8167221447757407E-2</v>
      </c>
      <c r="H101" s="62">
        <f>AVERAGE($E$5:E101)</f>
        <v>1.1291526031055004E-2</v>
      </c>
      <c r="I101" s="62">
        <f>AVERAGE($F$5:F101)</f>
        <v>1.7657658327625361E-3</v>
      </c>
      <c r="J101" s="61">
        <f>_xlfn.VAR.S($C$5:C101)</f>
        <v>1.301901315522285E-3</v>
      </c>
      <c r="K101" s="61">
        <f>_xlfn.VAR.S($D$5:D101)</f>
        <v>2.7658707247423957E-4</v>
      </c>
      <c r="L101" s="61">
        <f>COVAR($C$5:C101,$D$5:D101)</f>
        <v>1.5530013503229189E-4</v>
      </c>
      <c r="M101" s="37"/>
      <c r="S101" s="44"/>
    </row>
    <row r="102" spans="1:19" x14ac:dyDescent="0.25">
      <c r="A102" s="11">
        <v>36585</v>
      </c>
      <c r="B102" s="21">
        <v>4.7416666666666666E-3</v>
      </c>
      <c r="C102" s="21">
        <v>-1.8918356643723988E-2</v>
      </c>
      <c r="D102" s="21">
        <v>1.0943627523907651E-2</v>
      </c>
      <c r="E102" s="40">
        <f t="shared" si="3"/>
        <v>-2.3660023310390653E-2</v>
      </c>
      <c r="F102" s="41">
        <f t="shared" si="4"/>
        <v>6.2019608572409842E-3</v>
      </c>
      <c r="G102" s="45">
        <f t="shared" si="5"/>
        <v>-3.9873645599081686E-3</v>
      </c>
      <c r="H102" s="62">
        <f>AVERAGE($E$5:E102)</f>
        <v>1.0934877568387189E-2</v>
      </c>
      <c r="I102" s="62">
        <f>AVERAGE($F$5:F102)</f>
        <v>1.8110331289306835E-3</v>
      </c>
      <c r="J102" s="61">
        <f>_xlfn.VAR.S($C$5:C102)</f>
        <v>1.3002378690007183E-3</v>
      </c>
      <c r="K102" s="61">
        <f>_xlfn.VAR.S($D$5:D102)</f>
        <v>2.7403787059286904E-4</v>
      </c>
      <c r="L102" s="61">
        <f>COVAR($C$5:C102,$D$5:D102)</f>
        <v>1.5184961141891082E-4</v>
      </c>
      <c r="M102" s="37"/>
      <c r="S102" s="44"/>
    </row>
    <row r="103" spans="1:19" x14ac:dyDescent="0.25">
      <c r="A103" s="11">
        <v>36616</v>
      </c>
      <c r="B103" s="21">
        <v>4.7166666666666668E-3</v>
      </c>
      <c r="C103" s="21">
        <v>9.7767446619732024E-2</v>
      </c>
      <c r="D103" s="21">
        <v>2.9255600946539451E-2</v>
      </c>
      <c r="E103" s="40">
        <f t="shared" si="3"/>
        <v>9.3050779953065363E-2</v>
      </c>
      <c r="F103" s="41">
        <f t="shared" si="4"/>
        <v>2.4538934279872783E-2</v>
      </c>
      <c r="G103" s="45">
        <f t="shared" si="5"/>
        <v>6.3511523783135737E-2</v>
      </c>
      <c r="H103" s="62">
        <f>AVERAGE($E$5:E103)</f>
        <v>1.1764331127828383E-2</v>
      </c>
      <c r="I103" s="62">
        <f>AVERAGE($F$5:F103)</f>
        <v>2.0406078880311086E-3</v>
      </c>
      <c r="J103" s="61">
        <f>_xlfn.VAR.S($C$5:C103)</f>
        <v>1.3567012204062868E-3</v>
      </c>
      <c r="K103" s="61">
        <f>_xlfn.VAR.S($D$5:D103)</f>
        <v>2.7691451483525517E-4</v>
      </c>
      <c r="L103" s="61">
        <f>COVAR($C$5:C103,$D$5:D103)</f>
        <v>1.700040912302836E-4</v>
      </c>
      <c r="M103" s="37"/>
      <c r="S103" s="44"/>
    </row>
    <row r="104" spans="1:19" x14ac:dyDescent="0.25">
      <c r="A104" s="11">
        <v>36644</v>
      </c>
      <c r="B104" s="21">
        <v>4.8250000000000003E-3</v>
      </c>
      <c r="C104" s="21">
        <v>-3.0081021844706846E-2</v>
      </c>
      <c r="D104" s="21">
        <v>-6.3425068057557654E-3</v>
      </c>
      <c r="E104" s="40">
        <f t="shared" si="3"/>
        <v>-3.4906021844706848E-2</v>
      </c>
      <c r="F104" s="41">
        <f t="shared" si="4"/>
        <v>-1.1167506805755765E-2</v>
      </c>
      <c r="G104" s="45">
        <f t="shared" si="5"/>
        <v>-1.8211764325231306E-2</v>
      </c>
      <c r="H104" s="62">
        <f>AVERAGE($E$5:E104)</f>
        <v>1.129762759810303E-2</v>
      </c>
      <c r="I104" s="62">
        <f>AVERAGE($F$5:F104)</f>
        <v>1.90852674109324E-3</v>
      </c>
      <c r="J104" s="61">
        <f>_xlfn.VAR.S($C$5:C104)</f>
        <v>1.3637918265690396E-3</v>
      </c>
      <c r="K104" s="61">
        <f>_xlfn.VAR.S($D$5:D104)</f>
        <v>2.7559093298506375E-4</v>
      </c>
      <c r="L104" s="61">
        <f>COVAR($C$5:C104,$D$5:D104)</f>
        <v>1.7378418514531896E-4</v>
      </c>
      <c r="M104" s="37"/>
      <c r="S104" s="44"/>
    </row>
    <row r="105" spans="1:19" x14ac:dyDescent="0.25">
      <c r="A105" s="11">
        <v>36677</v>
      </c>
      <c r="B105" s="21">
        <v>4.7416666666666666E-3</v>
      </c>
      <c r="C105" s="21">
        <v>-2.0533367620466314E-2</v>
      </c>
      <c r="D105" s="21">
        <v>4.6447914448353167E-3</v>
      </c>
      <c r="E105" s="40">
        <f t="shared" si="3"/>
        <v>-2.5275034287132979E-2</v>
      </c>
      <c r="F105" s="41">
        <f t="shared" si="4"/>
        <v>-9.6875221831349903E-5</v>
      </c>
      <c r="G105" s="45">
        <f t="shared" si="5"/>
        <v>-7.9442880878154987E-3</v>
      </c>
      <c r="H105" s="62">
        <f>AVERAGE($E$5:E105)</f>
        <v>1.0935522034882871E-2</v>
      </c>
      <c r="I105" s="62">
        <f>AVERAGE($F$5:F105)</f>
        <v>1.8886712761137885E-3</v>
      </c>
      <c r="J105" s="61">
        <f>_xlfn.VAR.S($C$5:C105)</f>
        <v>1.3627002614304393E-3</v>
      </c>
      <c r="K105" s="61">
        <f>_xlfn.VAR.S($D$5:D105)</f>
        <v>2.7284553241526912E-4</v>
      </c>
      <c r="L105" s="61">
        <f>COVAR($C$5:C105,$D$5:D105)</f>
        <v>1.7242306142250516E-4</v>
      </c>
      <c r="M105" s="37"/>
      <c r="S105" s="44"/>
    </row>
    <row r="106" spans="1:19" x14ac:dyDescent="0.25">
      <c r="A106" s="11">
        <v>36707</v>
      </c>
      <c r="B106" s="21">
        <v>4.966666666666667E-3</v>
      </c>
      <c r="C106" s="21">
        <v>2.4656758676142365E-2</v>
      </c>
      <c r="D106" s="21">
        <v>1.9656258951589622E-2</v>
      </c>
      <c r="E106" s="40">
        <f t="shared" si="3"/>
        <v>1.9690092009475697E-2</v>
      </c>
      <c r="F106" s="41">
        <f t="shared" si="4"/>
        <v>1.4689592284922955E-2</v>
      </c>
      <c r="G106" s="45">
        <f t="shared" si="5"/>
        <v>2.2156508813865994E-2</v>
      </c>
      <c r="H106" s="62">
        <f>AVERAGE($E$5:E106)</f>
        <v>1.1021351152280841E-2</v>
      </c>
      <c r="I106" s="62">
        <f>AVERAGE($F$5:F106)</f>
        <v>2.014170501690349E-3</v>
      </c>
      <c r="J106" s="61">
        <f>_xlfn.VAR.S($C$5:C106)</f>
        <v>1.3501778330316844E-3</v>
      </c>
      <c r="K106" s="61">
        <f>_xlfn.VAR.S($D$5:D106)</f>
        <v>2.7206330900105105E-4</v>
      </c>
      <c r="L106" s="61">
        <f>COVAR($C$5:C106,$D$5:D106)</f>
        <v>1.7208344083614023E-4</v>
      </c>
      <c r="M106" s="37"/>
      <c r="S106" s="44"/>
    </row>
    <row r="107" spans="1:19" x14ac:dyDescent="0.25">
      <c r="A107" s="11">
        <v>36738</v>
      </c>
      <c r="B107" s="21">
        <v>5.0749999999999997E-3</v>
      </c>
      <c r="C107" s="21">
        <v>-1.5557553647822853E-2</v>
      </c>
      <c r="D107" s="21">
        <v>4.8488321787156785E-3</v>
      </c>
      <c r="E107" s="40">
        <f t="shared" si="3"/>
        <v>-2.0632553647822852E-2</v>
      </c>
      <c r="F107" s="41">
        <f t="shared" si="4"/>
        <v>-2.2616782128432114E-4</v>
      </c>
      <c r="G107" s="45">
        <f t="shared" si="5"/>
        <v>-5.3543607345535871E-3</v>
      </c>
      <c r="H107" s="62">
        <f>AVERAGE($E$5:E107)</f>
        <v>1.0714031688202164E-2</v>
      </c>
      <c r="I107" s="62">
        <f>AVERAGE($F$5:F107)</f>
        <v>1.9924196441857404E-3</v>
      </c>
      <c r="J107" s="61">
        <f>_xlfn.VAR.S($C$5:C107)</f>
        <v>1.3458935953356019E-3</v>
      </c>
      <c r="K107" s="61">
        <f>_xlfn.VAR.S($D$5:D107)</f>
        <v>2.6940484227680321E-4</v>
      </c>
      <c r="L107" s="61">
        <f>COVAR($C$5:C107,$D$5:D107)</f>
        <v>1.706910141748566E-4</v>
      </c>
      <c r="M107" s="37"/>
      <c r="S107" s="44"/>
    </row>
    <row r="108" spans="1:19" x14ac:dyDescent="0.25">
      <c r="A108" s="11">
        <v>36769</v>
      </c>
      <c r="B108" s="21">
        <v>5.0000000000000001E-3</v>
      </c>
      <c r="C108" s="21">
        <v>6.2079829439549261E-2</v>
      </c>
      <c r="D108" s="21">
        <v>1.5449218313166702E-2</v>
      </c>
      <c r="E108" s="40">
        <f t="shared" si="3"/>
        <v>5.7079829439549264E-2</v>
      </c>
      <c r="F108" s="41">
        <f t="shared" si="4"/>
        <v>1.0449218313166701E-2</v>
      </c>
      <c r="G108" s="45">
        <f t="shared" si="5"/>
        <v>3.8764523876357981E-2</v>
      </c>
      <c r="H108" s="62">
        <f>AVERAGE($E$5:E108)</f>
        <v>1.1159856666580502E-2</v>
      </c>
      <c r="I108" s="62">
        <f>AVERAGE($F$5:F108)</f>
        <v>2.073735016002865E-3</v>
      </c>
      <c r="J108" s="61">
        <f>_xlfn.VAR.S($C$5:C108)</f>
        <v>1.3545812280803811E-3</v>
      </c>
      <c r="K108" s="61">
        <f>_xlfn.VAR.S($D$5:D108)</f>
        <v>2.6768587195962108E-4</v>
      </c>
      <c r="L108" s="61">
        <f>COVAR($C$5:C108,$D$5:D108)</f>
        <v>1.7342377678167866E-4</v>
      </c>
      <c r="M108" s="37"/>
      <c r="S108" s="44"/>
    </row>
    <row r="109" spans="1:19" x14ac:dyDescent="0.25">
      <c r="A109" s="11">
        <v>36798</v>
      </c>
      <c r="B109" s="21">
        <v>5.0916666666666671E-3</v>
      </c>
      <c r="C109" s="21">
        <v>-5.2782434549848989E-2</v>
      </c>
      <c r="D109" s="21">
        <v>3.6066891694703784E-3</v>
      </c>
      <c r="E109" s="40">
        <f t="shared" si="3"/>
        <v>-5.7874101216515657E-2</v>
      </c>
      <c r="F109" s="41">
        <f t="shared" si="4"/>
        <v>-1.4849774971962887E-3</v>
      </c>
      <c r="G109" s="45">
        <f t="shared" si="5"/>
        <v>-2.4587872690189305E-2</v>
      </c>
      <c r="H109" s="62">
        <f>AVERAGE($E$5:E109)</f>
        <v>1.0502390401027207E-2</v>
      </c>
      <c r="I109" s="62">
        <f>AVERAGE($F$5:F109)</f>
        <v>2.0398425158771587E-3</v>
      </c>
      <c r="J109" s="61">
        <f>_xlfn.VAR.S($C$5:C109)</f>
        <v>1.3852766454184263E-3</v>
      </c>
      <c r="K109" s="61">
        <f>_xlfn.VAR.S($D$5:D109)</f>
        <v>2.6516143036541218E-4</v>
      </c>
      <c r="L109" s="61">
        <f>COVAR($C$5:C109,$D$5:D109)</f>
        <v>1.7322864303351211E-4</v>
      </c>
      <c r="M109" s="37"/>
      <c r="S109" s="44"/>
    </row>
    <row r="110" spans="1:19" x14ac:dyDescent="0.25">
      <c r="A110" s="11">
        <v>36830</v>
      </c>
      <c r="B110" s="21">
        <v>5.1416666666666668E-3</v>
      </c>
      <c r="C110" s="21">
        <v>-4.2463571839144176E-3</v>
      </c>
      <c r="D110" s="21">
        <v>1.0117303661761667E-2</v>
      </c>
      <c r="E110" s="40">
        <f t="shared" si="3"/>
        <v>-9.3880238505810835E-3</v>
      </c>
      <c r="F110" s="41">
        <f t="shared" si="4"/>
        <v>4.9756369950950006E-3</v>
      </c>
      <c r="G110" s="45">
        <f t="shared" si="5"/>
        <v>2.9354732389236249E-3</v>
      </c>
      <c r="H110" s="62">
        <f>AVERAGE($E$5:E110)</f>
        <v>1.0314744983559204E-2</v>
      </c>
      <c r="I110" s="62">
        <f>AVERAGE($F$5:F110)</f>
        <v>2.0675386902094029E-3</v>
      </c>
      <c r="J110" s="61">
        <f>_xlfn.VAR.S($C$5:C110)</f>
        <v>1.3753377677331636E-3</v>
      </c>
      <c r="K110" s="61">
        <f>_xlfn.VAR.S($D$5:D110)</f>
        <v>2.6280675818908208E-4</v>
      </c>
      <c r="L110" s="61">
        <f>COVAR($C$5:C110,$D$5:D110)</f>
        <v>1.7085617926629123E-4</v>
      </c>
      <c r="M110" s="37"/>
      <c r="S110" s="44"/>
    </row>
    <row r="111" spans="1:19" x14ac:dyDescent="0.25">
      <c r="A111" s="11">
        <v>36860</v>
      </c>
      <c r="B111" s="21">
        <v>4.8083333333333329E-3</v>
      </c>
      <c r="C111" s="21">
        <v>-7.877768633110771E-2</v>
      </c>
      <c r="D111" s="21">
        <v>2.3888412110414592E-2</v>
      </c>
      <c r="E111" s="40">
        <f t="shared" si="3"/>
        <v>-8.3586019664441041E-2</v>
      </c>
      <c r="F111" s="41">
        <f t="shared" si="4"/>
        <v>1.9080078777081261E-2</v>
      </c>
      <c r="G111" s="45">
        <f t="shared" si="5"/>
        <v>-2.7444637110346559E-2</v>
      </c>
      <c r="H111" s="62">
        <f>AVERAGE($E$5:E111)</f>
        <v>9.4371677438582664E-3</v>
      </c>
      <c r="I111" s="62">
        <f>AVERAGE($F$5:F111)</f>
        <v>2.2265343919558689E-3</v>
      </c>
      <c r="J111" s="61">
        <f>_xlfn.VAR.S($C$5:C111)</f>
        <v>1.4430711278428958E-3</v>
      </c>
      <c r="K111" s="61">
        <f>_xlfn.VAR.S($D$5:D111)</f>
        <v>2.6335023867370014E-4</v>
      </c>
      <c r="L111" s="61">
        <f>COVAR($C$5:C111,$D$5:D111)</f>
        <v>1.5378601961075312E-4</v>
      </c>
      <c r="M111" s="37"/>
      <c r="S111" s="44"/>
    </row>
    <row r="112" spans="1:19" x14ac:dyDescent="0.25">
      <c r="A112" s="11">
        <v>36889</v>
      </c>
      <c r="B112" s="21">
        <v>4.2916666666666667E-3</v>
      </c>
      <c r="C112" s="21">
        <v>4.8991378992426782E-3</v>
      </c>
      <c r="D112" s="21">
        <v>2.4779315027797955E-2</v>
      </c>
      <c r="E112" s="40">
        <f t="shared" si="3"/>
        <v>6.0747123257601145E-4</v>
      </c>
      <c r="F112" s="41">
        <f t="shared" si="4"/>
        <v>2.0487648361131289E-2</v>
      </c>
      <c r="G112" s="45">
        <f t="shared" si="5"/>
        <v>1.4839226463520316E-2</v>
      </c>
      <c r="H112" s="62">
        <f>AVERAGE($E$5:E112)</f>
        <v>9.3554112946797278E-3</v>
      </c>
      <c r="I112" s="62">
        <f>AVERAGE($F$5:F112)</f>
        <v>2.395618780559345E-3</v>
      </c>
      <c r="J112" s="61">
        <f>_xlfn.VAR.S($C$5:C112)</f>
        <v>1.4302352650403167E-3</v>
      </c>
      <c r="K112" s="61">
        <f>_xlfn.VAR.S($D$5:D112)</f>
        <v>2.6412939256339546E-4</v>
      </c>
      <c r="L112" s="61">
        <f>COVAR($C$5:C112,$D$5:D112)</f>
        <v>1.5092335730855673E-4</v>
      </c>
      <c r="M112" s="37"/>
      <c r="S112" s="44"/>
    </row>
    <row r="113" spans="1:19" x14ac:dyDescent="0.25">
      <c r="A113" s="11">
        <v>36922</v>
      </c>
      <c r="B113" s="21">
        <v>4.0666666666666663E-3</v>
      </c>
      <c r="C113" s="21">
        <v>3.5457266332553639E-2</v>
      </c>
      <c r="D113" s="21">
        <v>1.018765368189456E-2</v>
      </c>
      <c r="E113" s="40">
        <f t="shared" si="3"/>
        <v>3.1390599665886976E-2</v>
      </c>
      <c r="F113" s="41">
        <f t="shared" si="4"/>
        <v>6.1209870152278932E-3</v>
      </c>
      <c r="G113" s="45">
        <f t="shared" si="5"/>
        <v>2.2822460007224099E-2</v>
      </c>
      <c r="H113" s="62">
        <f>AVERAGE($E$5:E113)</f>
        <v>9.5575689861586936E-3</v>
      </c>
      <c r="I113" s="62">
        <f>AVERAGE($F$5:F113)</f>
        <v>2.4297964707856623E-3</v>
      </c>
      <c r="J113" s="61">
        <f>_xlfn.VAR.S($C$5:C113)</f>
        <v>1.4215350870978739E-3</v>
      </c>
      <c r="K113" s="61">
        <f>_xlfn.VAR.S($D$5:D113)</f>
        <v>2.6182633786180239E-4</v>
      </c>
      <c r="L113" s="61">
        <f>COVAR($C$5:C113,$D$5:D113)</f>
        <v>1.5033617835262921E-4</v>
      </c>
      <c r="M113" s="37"/>
      <c r="S113" s="44"/>
    </row>
    <row r="114" spans="1:19" x14ac:dyDescent="0.25">
      <c r="A114" s="11">
        <v>36950</v>
      </c>
      <c r="B114" s="21">
        <v>3.6833333333333332E-3</v>
      </c>
      <c r="C114" s="21">
        <v>-9.1131281108527973E-2</v>
      </c>
      <c r="D114" s="21">
        <v>1.1934837529401499E-2</v>
      </c>
      <c r="E114" s="40">
        <f t="shared" si="3"/>
        <v>-9.4814614441861303E-2</v>
      </c>
      <c r="F114" s="41">
        <f t="shared" si="4"/>
        <v>8.251504196068165E-3</v>
      </c>
      <c r="G114" s="45">
        <f t="shared" si="5"/>
        <v>-3.9598221789563237E-2</v>
      </c>
      <c r="H114" s="62">
        <f>AVERAGE($E$5:E114)</f>
        <v>8.608730954994875E-3</v>
      </c>
      <c r="I114" s="62">
        <f>AVERAGE($F$5:F114)</f>
        <v>2.4827210864700488E-3</v>
      </c>
      <c r="J114" s="61">
        <f>_xlfn.VAR.S($C$5:C114)</f>
        <v>1.5078455066277576E-3</v>
      </c>
      <c r="K114" s="61">
        <f>_xlfn.VAR.S($D$5:D114)</f>
        <v>2.5971481108701849E-4</v>
      </c>
      <c r="L114" s="61">
        <f>COVAR($C$5:C114,$D$5:D114)</f>
        <v>1.4364555496682306E-4</v>
      </c>
      <c r="M114" s="37"/>
      <c r="S114" s="44"/>
    </row>
    <row r="115" spans="1:19" x14ac:dyDescent="0.25">
      <c r="A115" s="11">
        <v>36980</v>
      </c>
      <c r="B115" s="21">
        <v>3.225E-3</v>
      </c>
      <c r="C115" s="21">
        <v>-6.3314615032758259E-2</v>
      </c>
      <c r="D115" s="21">
        <v>5.6514341273699031E-3</v>
      </c>
      <c r="E115" s="40">
        <f t="shared" si="3"/>
        <v>-6.6539615032758265E-2</v>
      </c>
      <c r="F115" s="41">
        <f t="shared" si="4"/>
        <v>2.4264341273699031E-3</v>
      </c>
      <c r="G115" s="45">
        <f t="shared" si="5"/>
        <v>-2.8831590452694178E-2</v>
      </c>
      <c r="H115" s="62">
        <f>AVERAGE($E$5:E115)</f>
        <v>7.9317188289790806E-3</v>
      </c>
      <c r="I115" s="62">
        <f>AVERAGE($F$5:F115)</f>
        <v>2.482213996748426E-3</v>
      </c>
      <c r="J115" s="61">
        <f>_xlfn.VAR.S($C$5:C115)</f>
        <v>1.5458641528509202E-3</v>
      </c>
      <c r="K115" s="61">
        <f>_xlfn.VAR.S($D$5:D115)</f>
        <v>2.5735795075882041E-4</v>
      </c>
      <c r="L115" s="61">
        <f>COVAR($C$5:C115,$D$5:D115)</f>
        <v>1.4281244002620631E-4</v>
      </c>
      <c r="M115" s="37"/>
      <c r="S115" s="44"/>
    </row>
    <row r="116" spans="1:19" x14ac:dyDescent="0.25">
      <c r="A116" s="11">
        <v>37011</v>
      </c>
      <c r="B116" s="21">
        <v>3.0166666666666666E-3</v>
      </c>
      <c r="C116" s="21">
        <v>7.764008969611913E-2</v>
      </c>
      <c r="D116" s="21">
        <v>-1.6954700183294036E-2</v>
      </c>
      <c r="E116" s="40">
        <f t="shared" si="3"/>
        <v>7.4623423029452463E-2</v>
      </c>
      <c r="F116" s="41">
        <f t="shared" si="4"/>
        <v>-1.9971366849960703E-2</v>
      </c>
      <c r="G116" s="45">
        <f t="shared" si="5"/>
        <v>3.0342694756412547E-2</v>
      </c>
      <c r="H116" s="62">
        <f>AVERAGE($E$5:E116)</f>
        <v>8.5271804736261649E-3</v>
      </c>
      <c r="I116" s="62">
        <f>AVERAGE($F$5:F116)</f>
        <v>2.2817355963313801E-3</v>
      </c>
      <c r="J116" s="61">
        <f>_xlfn.VAR.S($C$5:C116)</f>
        <v>1.5706700105063735E-3</v>
      </c>
      <c r="K116" s="61">
        <f>_xlfn.VAR.S($D$5:D116)</f>
        <v>2.5987892097535035E-4</v>
      </c>
      <c r="L116" s="61">
        <f>COVAR($C$5:C116,$D$5:D116)</f>
        <v>1.2796845597889297E-4</v>
      </c>
      <c r="M116" s="37"/>
      <c r="S116" s="44"/>
    </row>
    <row r="117" spans="1:19" x14ac:dyDescent="0.25">
      <c r="A117" s="11">
        <v>37042</v>
      </c>
      <c r="B117" s="21">
        <v>2.9083333333333335E-3</v>
      </c>
      <c r="C117" s="21">
        <v>6.7077728939277659E-3</v>
      </c>
      <c r="D117" s="21">
        <v>1.4342719277127269E-3</v>
      </c>
      <c r="E117" s="40">
        <f t="shared" si="3"/>
        <v>3.7994395605944324E-3</v>
      </c>
      <c r="F117" s="41">
        <f t="shared" si="4"/>
        <v>-1.4740614056206066E-3</v>
      </c>
      <c r="G117" s="45">
        <f t="shared" si="5"/>
        <v>4.0710224108202464E-3</v>
      </c>
      <c r="H117" s="62">
        <f>AVERAGE($E$5:E117)</f>
        <v>8.4853420584665926E-3</v>
      </c>
      <c r="I117" s="62">
        <f>AVERAGE($F$5:F117)</f>
        <v>2.2484984547211854E-3</v>
      </c>
      <c r="J117" s="61">
        <f>_xlfn.VAR.S($C$5:C117)</f>
        <v>1.5569293250604368E-3</v>
      </c>
      <c r="K117" s="61">
        <f>_xlfn.VAR.S($D$5:D117)</f>
        <v>2.5775278053636409E-4</v>
      </c>
      <c r="L117" s="61">
        <f>COVAR($C$5:C117,$D$5:D117)</f>
        <v>1.2706841706474126E-4</v>
      </c>
      <c r="M117" s="37"/>
      <c r="S117" s="44"/>
    </row>
    <row r="118" spans="1:19" x14ac:dyDescent="0.25">
      <c r="A118" s="11">
        <v>37071</v>
      </c>
      <c r="B118" s="21">
        <v>2.9249999999999996E-3</v>
      </c>
      <c r="C118" s="21">
        <v>-2.4336455452162786E-2</v>
      </c>
      <c r="D118" s="21">
        <v>2.2762031907765934E-3</v>
      </c>
      <c r="E118" s="40">
        <f t="shared" si="3"/>
        <v>-2.7261455452162787E-2</v>
      </c>
      <c r="F118" s="41">
        <f t="shared" si="4"/>
        <v>-6.4879680922340626E-4</v>
      </c>
      <c r="G118" s="45">
        <f t="shared" si="5"/>
        <v>-1.1030126130693096E-2</v>
      </c>
      <c r="H118" s="62">
        <f>AVERAGE($E$5:E118)</f>
        <v>8.171773659250545E-3</v>
      </c>
      <c r="I118" s="62">
        <f>AVERAGE($F$5:F118)</f>
        <v>2.2230835839848291E-3</v>
      </c>
      <c r="J118" s="61">
        <f>_xlfn.VAR.S($C$5:C118)</f>
        <v>1.5549342969411154E-3</v>
      </c>
      <c r="K118" s="61">
        <f>_xlfn.VAR.S($D$5:D118)</f>
        <v>2.5559852941246672E-4</v>
      </c>
      <c r="L118" s="61">
        <f>COVAR($C$5:C118,$D$5:D118)</f>
        <v>1.2716513907838094E-4</v>
      </c>
      <c r="M118" s="37"/>
      <c r="S118" s="44"/>
    </row>
    <row r="119" spans="1:19" x14ac:dyDescent="0.25">
      <c r="A119" s="11">
        <v>37103</v>
      </c>
      <c r="B119" s="21">
        <v>2.8E-3</v>
      </c>
      <c r="C119" s="21">
        <v>-9.8576934928183979E-3</v>
      </c>
      <c r="D119" s="21">
        <v>2.8569095567146041E-2</v>
      </c>
      <c r="E119" s="40">
        <f t="shared" si="3"/>
        <v>-1.2657693492818398E-2</v>
      </c>
      <c r="F119" s="41">
        <f t="shared" si="4"/>
        <v>2.5769095567146041E-2</v>
      </c>
      <c r="G119" s="45">
        <f t="shared" si="5"/>
        <v>9.3557010371638216E-3</v>
      </c>
      <c r="H119" s="62">
        <f>AVERAGE($E$5:E119)</f>
        <v>7.9906478579282059E-3</v>
      </c>
      <c r="I119" s="62">
        <f>AVERAGE($F$5:F119)</f>
        <v>2.4278315142731875E-3</v>
      </c>
      <c r="J119" s="61">
        <f>_xlfn.VAR.S($C$5:C119)</f>
        <v>1.5454461921482877E-3</v>
      </c>
      <c r="K119" s="61">
        <f>_xlfn.VAR.S($D$5:D119)</f>
        <v>2.5776841171805588E-4</v>
      </c>
      <c r="L119" s="61">
        <f>COVAR($C$5:C119,$D$5:D119)</f>
        <v>1.2181672763445174E-4</v>
      </c>
      <c r="M119" s="37"/>
      <c r="S119" s="44"/>
    </row>
    <row r="120" spans="1:19" x14ac:dyDescent="0.25">
      <c r="A120" s="11">
        <v>37134</v>
      </c>
      <c r="B120" s="21">
        <v>2.2000000000000001E-3</v>
      </c>
      <c r="C120" s="21">
        <v>-6.2536290029884811E-2</v>
      </c>
      <c r="D120" s="21">
        <v>1.2801174929543802E-2</v>
      </c>
      <c r="E120" s="40">
        <f t="shared" si="3"/>
        <v>-6.4736290029884805E-2</v>
      </c>
      <c r="F120" s="41">
        <f t="shared" si="4"/>
        <v>1.0601174929543801E-2</v>
      </c>
      <c r="G120" s="45">
        <f t="shared" si="5"/>
        <v>-2.4867557550170505E-2</v>
      </c>
      <c r="H120" s="62">
        <f>AVERAGE($E$5:E120)</f>
        <v>7.3636914968263703E-3</v>
      </c>
      <c r="I120" s="62">
        <f>AVERAGE($F$5:F120)</f>
        <v>2.4982913713013826E-3</v>
      </c>
      <c r="J120" s="61">
        <f>_xlfn.VAR.S($C$5:C120)</f>
        <v>1.5796479845178778E-3</v>
      </c>
      <c r="K120" s="61">
        <f>_xlfn.VAR.S($D$5:D120)</f>
        <v>2.5589806706261242E-4</v>
      </c>
      <c r="L120" s="61">
        <f>COVAR($C$5:C120,$D$5:D120)</f>
        <v>1.1659803491478937E-4</v>
      </c>
      <c r="M120" s="37"/>
      <c r="S120" s="44"/>
    </row>
    <row r="121" spans="1:19" x14ac:dyDescent="0.25">
      <c r="A121" s="11">
        <v>37162</v>
      </c>
      <c r="B121" s="21">
        <v>1.8000000000000002E-3</v>
      </c>
      <c r="C121" s="21">
        <v>-8.0745311472018466E-2</v>
      </c>
      <c r="D121" s="21">
        <v>2.3936430796966501E-2</v>
      </c>
      <c r="E121" s="40">
        <f t="shared" si="3"/>
        <v>-8.2545311472018462E-2</v>
      </c>
      <c r="F121" s="41">
        <f t="shared" si="4"/>
        <v>2.2136430796966502E-2</v>
      </c>
      <c r="G121" s="45">
        <f t="shared" si="5"/>
        <v>-2.8404440337525982E-2</v>
      </c>
      <c r="H121" s="62">
        <f>AVERAGE($E$5:E121)</f>
        <v>6.5952384799986361E-3</v>
      </c>
      <c r="I121" s="62">
        <f>AVERAGE($F$5:F121)</f>
        <v>2.6661387168198875E-3</v>
      </c>
      <c r="J121" s="61">
        <f>_xlfn.VAR.S($C$5:C121)</f>
        <v>1.6382263525305521E-3</v>
      </c>
      <c r="K121" s="61">
        <f>_xlfn.VAR.S($D$5:D121)</f>
        <v>2.5635159899533449E-4</v>
      </c>
      <c r="L121" s="61">
        <f>COVAR($C$5:C121,$D$5:D121)</f>
        <v>1.0186317593073719E-4</v>
      </c>
      <c r="M121" s="37"/>
      <c r="S121" s="44"/>
    </row>
    <row r="122" spans="1:19" x14ac:dyDescent="0.25">
      <c r="A122" s="11">
        <v>37195</v>
      </c>
      <c r="B122" s="21">
        <v>1.5583333333333334E-3</v>
      </c>
      <c r="C122" s="21">
        <v>1.9064670341519818E-2</v>
      </c>
      <c r="D122" s="21">
        <v>2.6127936462370327E-2</v>
      </c>
      <c r="E122" s="40">
        <f t="shared" si="3"/>
        <v>1.7506337008186483E-2</v>
      </c>
      <c r="F122" s="41">
        <f t="shared" si="4"/>
        <v>2.4569603129036992E-2</v>
      </c>
      <c r="G122" s="45">
        <f t="shared" si="5"/>
        <v>2.2596303401945073E-2</v>
      </c>
      <c r="H122" s="62">
        <f>AVERAGE($E$5:E122)</f>
        <v>6.6877054166781941E-3</v>
      </c>
      <c r="I122" s="62">
        <f>AVERAGE($F$5:F122)</f>
        <v>2.8517612965844393E-3</v>
      </c>
      <c r="J122" s="61">
        <f>_xlfn.VAR.S($C$5:C122)</f>
        <v>1.6248641354353328E-3</v>
      </c>
      <c r="K122" s="61">
        <f>_xlfn.VAR.S($D$5:D122)</f>
        <v>2.5744300770208777E-4</v>
      </c>
      <c r="L122" s="61">
        <f>COVAR($C$5:C122,$D$5:D122)</f>
        <v>1.0243673064005285E-4</v>
      </c>
      <c r="M122" s="37"/>
      <c r="S122" s="44"/>
    </row>
    <row r="123" spans="1:19" x14ac:dyDescent="0.25">
      <c r="A123" s="11">
        <v>37225</v>
      </c>
      <c r="B123" s="21">
        <v>1.4083333333333333E-3</v>
      </c>
      <c r="C123" s="21">
        <v>7.6696710317294192E-2</v>
      </c>
      <c r="D123" s="21">
        <v>-2.6371863795105144E-2</v>
      </c>
      <c r="E123" s="40">
        <f t="shared" si="3"/>
        <v>7.5288376983960861E-2</v>
      </c>
      <c r="F123" s="41">
        <f t="shared" si="4"/>
        <v>-2.7780197128438478E-2</v>
      </c>
      <c r="G123" s="45">
        <f t="shared" si="5"/>
        <v>2.5162423261094524E-2</v>
      </c>
      <c r="H123" s="62">
        <f>AVERAGE($E$5:E123)</f>
        <v>7.2641816483360313E-3</v>
      </c>
      <c r="I123" s="62">
        <f>AVERAGE($F$5:F123)</f>
        <v>2.5943498812481124E-3</v>
      </c>
      <c r="J123" s="61">
        <f>_xlfn.VAR.S($C$5:C123)</f>
        <v>1.6479733229283057E-3</v>
      </c>
      <c r="K123" s="61">
        <f>_xlfn.VAR.S($D$5:D123)</f>
        <v>2.6440473663764654E-4</v>
      </c>
      <c r="L123" s="61">
        <f>COVAR($C$5:C123,$D$5:D123)</f>
        <v>8.3367133285277715E-5</v>
      </c>
      <c r="M123" s="37"/>
      <c r="S123" s="44"/>
    </row>
    <row r="124" spans="1:19" x14ac:dyDescent="0.25">
      <c r="A124" s="11">
        <v>37256</v>
      </c>
      <c r="B124" s="21">
        <v>1.3749999999999999E-3</v>
      </c>
      <c r="C124" s="21">
        <v>8.7673999164812333E-3</v>
      </c>
      <c r="D124" s="21">
        <v>-1.3763379067595727E-2</v>
      </c>
      <c r="E124" s="40">
        <f t="shared" si="3"/>
        <v>7.3923999164812338E-3</v>
      </c>
      <c r="F124" s="41">
        <f t="shared" si="4"/>
        <v>-1.5138379067595726E-2</v>
      </c>
      <c r="G124" s="45">
        <f t="shared" si="5"/>
        <v>-2.4979895755572468E-3</v>
      </c>
      <c r="H124" s="62">
        <f>AVERAGE($E$5:E124)</f>
        <v>7.2652501339039079E-3</v>
      </c>
      <c r="I124" s="62">
        <f>AVERAGE($F$5:F124)</f>
        <v>2.4465771400077468E-3</v>
      </c>
      <c r="J124" s="61">
        <f>_xlfn.VAR.S($C$5:C124)</f>
        <v>1.6341665943932235E-3</v>
      </c>
      <c r="K124" s="61">
        <f>_xlfn.VAR.S($D$5:D124)</f>
        <v>2.65549677138738E-4</v>
      </c>
      <c r="L124" s="61">
        <f>COVAR($C$5:C124,$D$5:D124)</f>
        <v>8.304436673010333E-5</v>
      </c>
      <c r="M124" s="37"/>
      <c r="S124" s="44"/>
    </row>
    <row r="125" spans="1:19" x14ac:dyDescent="0.25">
      <c r="A125" s="11">
        <v>37287</v>
      </c>
      <c r="B125" s="21">
        <v>1.4416666666666666E-3</v>
      </c>
      <c r="C125" s="21">
        <v>-1.4583456876200773E-2</v>
      </c>
      <c r="D125" s="21">
        <v>6.0162862178974041E-3</v>
      </c>
      <c r="E125" s="40">
        <f t="shared" si="3"/>
        <v>-1.6025123542867441E-2</v>
      </c>
      <c r="F125" s="41">
        <f t="shared" si="4"/>
        <v>4.5746195512307375E-3</v>
      </c>
      <c r="G125" s="45">
        <f t="shared" si="5"/>
        <v>-4.2835853291516846E-3</v>
      </c>
      <c r="H125" s="62">
        <f>AVERAGE($E$5:E125)</f>
        <v>7.0727677068231536E-3</v>
      </c>
      <c r="I125" s="62">
        <f>AVERAGE($F$5:F125)</f>
        <v>2.464164267373226E-3</v>
      </c>
      <c r="J125" s="61">
        <f>_xlfn.VAR.S($C$5:C125)</f>
        <v>1.6259526785660366E-3</v>
      </c>
      <c r="K125" s="61">
        <f>_xlfn.VAR.S($D$5:D125)</f>
        <v>2.633369567991677E-4</v>
      </c>
      <c r="L125" s="61">
        <f>COVAR($C$5:C125,$D$5:D125)</f>
        <v>8.2390131015148114E-5</v>
      </c>
      <c r="M125" s="37"/>
      <c r="S125" s="44"/>
    </row>
    <row r="126" spans="1:19" x14ac:dyDescent="0.25">
      <c r="A126" s="11">
        <v>37315</v>
      </c>
      <c r="B126" s="21">
        <v>1.4916666666666667E-3</v>
      </c>
      <c r="C126" s="21">
        <v>-1.9303181439170314E-2</v>
      </c>
      <c r="D126" s="21">
        <v>1.136210058885978E-2</v>
      </c>
      <c r="E126" s="40">
        <f t="shared" si="3"/>
        <v>-2.0794848105836979E-2</v>
      </c>
      <c r="F126" s="41">
        <f t="shared" si="4"/>
        <v>9.8704339221931132E-3</v>
      </c>
      <c r="G126" s="45">
        <f t="shared" si="5"/>
        <v>-3.9705404251552667E-3</v>
      </c>
      <c r="H126" s="62">
        <f>AVERAGE($E$5:E126)</f>
        <v>6.8443446263915129E-3</v>
      </c>
      <c r="I126" s="62">
        <f>AVERAGE($F$5:F126)</f>
        <v>2.5248713956914216E-3</v>
      </c>
      <c r="J126" s="61">
        <f>_xlfn.VAR.S($C$5:C126)</f>
        <v>1.619931437270292E-3</v>
      </c>
      <c r="K126" s="61">
        <f>_xlfn.VAR.S($D$5:D126)</f>
        <v>2.6138174738837892E-4</v>
      </c>
      <c r="L126" s="61">
        <f>COVAR($C$5:C126,$D$5:D126)</f>
        <v>8.0444682604247029E-5</v>
      </c>
      <c r="M126" s="37"/>
      <c r="S126" s="44"/>
    </row>
    <row r="127" spans="1:19" x14ac:dyDescent="0.25">
      <c r="A127" s="11">
        <v>37344</v>
      </c>
      <c r="B127" s="21">
        <v>1.4333333333333333E-3</v>
      </c>
      <c r="C127" s="21">
        <v>3.7607070689435806E-2</v>
      </c>
      <c r="D127" s="21">
        <v>-2.7756831826815653E-2</v>
      </c>
      <c r="E127" s="40">
        <f t="shared" si="3"/>
        <v>3.6173737356102471E-2</v>
      </c>
      <c r="F127" s="41">
        <f t="shared" si="4"/>
        <v>-2.9190165160148988E-2</v>
      </c>
      <c r="G127" s="45">
        <f t="shared" si="5"/>
        <v>4.9251194313100766E-3</v>
      </c>
      <c r="H127" s="62">
        <f>AVERAGE($E$5:E127)</f>
        <v>7.0827949737875375E-3</v>
      </c>
      <c r="I127" s="62">
        <f>AVERAGE($F$5:F127)</f>
        <v>2.2670255700341828E-3</v>
      </c>
      <c r="J127" s="61">
        <f>_xlfn.VAR.S($C$5:C127)</f>
        <v>1.6126139639004553E-3</v>
      </c>
      <c r="K127" s="61">
        <f>_xlfn.VAR.S($D$5:D127)</f>
        <v>2.6861968669506263E-4</v>
      </c>
      <c r="L127" s="61">
        <f>COVAR($C$5:C127,$D$5:D127)</f>
        <v>7.2373928269236739E-5</v>
      </c>
      <c r="M127" s="37"/>
      <c r="S127" s="44"/>
    </row>
    <row r="128" spans="1:19" x14ac:dyDescent="0.25">
      <c r="A128" s="11">
        <v>37376</v>
      </c>
      <c r="B128" s="21">
        <v>1.4416666666666666E-3</v>
      </c>
      <c r="C128" s="21">
        <v>-6.0609089716378794E-2</v>
      </c>
      <c r="D128" s="21">
        <v>2.66103142579448E-2</v>
      </c>
      <c r="E128" s="40">
        <f t="shared" si="3"/>
        <v>-6.2050756383045462E-2</v>
      </c>
      <c r="F128" s="41">
        <f t="shared" si="4"/>
        <v>2.5168647591278133E-2</v>
      </c>
      <c r="G128" s="45">
        <f t="shared" si="5"/>
        <v>-1.6999387729216997E-2</v>
      </c>
      <c r="H128" s="62">
        <f>AVERAGE($E$5:E128)</f>
        <v>6.5252663338130779E-3</v>
      </c>
      <c r="I128" s="62">
        <f>AVERAGE($F$5:F128)</f>
        <v>2.4517160702055047E-3</v>
      </c>
      <c r="J128" s="61">
        <f>_xlfn.VAR.S($C$5:C128)</f>
        <v>1.6405690787072117E-3</v>
      </c>
      <c r="K128" s="61">
        <f>_xlfn.VAR.S($D$5:D128)</f>
        <v>2.6988327937054542E-4</v>
      </c>
      <c r="L128" s="61">
        <f>COVAR($C$5:C128,$D$5:D128)</f>
        <v>5.9987734490557757E-5</v>
      </c>
      <c r="M128" s="37"/>
      <c r="S128" s="44"/>
    </row>
    <row r="129" spans="1:19" x14ac:dyDescent="0.25">
      <c r="A129" s="11">
        <v>37407</v>
      </c>
      <c r="B129" s="21">
        <v>1.4166666666666666E-3</v>
      </c>
      <c r="C129" s="21">
        <v>-7.3469796170325674E-3</v>
      </c>
      <c r="D129" s="21">
        <v>1.0036387283098858E-2</v>
      </c>
      <c r="E129" s="40">
        <f t="shared" si="3"/>
        <v>-8.7636462836992342E-3</v>
      </c>
      <c r="F129" s="41">
        <f t="shared" si="4"/>
        <v>8.6197206164321909E-3</v>
      </c>
      <c r="G129" s="45">
        <f t="shared" si="5"/>
        <v>1.3447038330331451E-3</v>
      </c>
      <c r="H129" s="62">
        <f>AVERAGE($E$5:E129)</f>
        <v>6.4029550328729796E-3</v>
      </c>
      <c r="I129" s="62">
        <f>AVERAGE($F$5:F129)</f>
        <v>2.5010601065753183E-3</v>
      </c>
      <c r="J129" s="61">
        <f>_xlfn.VAR.S($C$5:C129)</f>
        <v>1.6297947838503789E-3</v>
      </c>
      <c r="K129" s="61">
        <f>_xlfn.VAR.S($D$5:D129)</f>
        <v>2.6783068402910938E-4</v>
      </c>
      <c r="L129" s="61">
        <f>COVAR($C$5:C129,$D$5:D129)</f>
        <v>5.896064010933017E-5</v>
      </c>
      <c r="M129" s="37"/>
      <c r="S129" s="44"/>
    </row>
    <row r="130" spans="1:19" x14ac:dyDescent="0.25">
      <c r="A130" s="11">
        <v>37435</v>
      </c>
      <c r="B130" s="21">
        <v>1.4E-3</v>
      </c>
      <c r="C130" s="21">
        <v>-7.1116419221327942E-2</v>
      </c>
      <c r="D130" s="21">
        <v>1.9021198837330333E-2</v>
      </c>
      <c r="E130" s="40">
        <f t="shared" si="3"/>
        <v>-7.2516419221327941E-2</v>
      </c>
      <c r="F130" s="41">
        <f t="shared" si="4"/>
        <v>1.7621198837330335E-2</v>
      </c>
      <c r="G130" s="45">
        <f t="shared" si="5"/>
        <v>-2.6047610191998805E-2</v>
      </c>
      <c r="H130" s="62">
        <f>AVERAGE($E$5:E130)</f>
        <v>5.7766107927602738E-3</v>
      </c>
      <c r="I130" s="62">
        <f>AVERAGE($F$5:F130)</f>
        <v>2.6210612076130561E-3</v>
      </c>
      <c r="J130" s="61">
        <f>_xlfn.VAR.S($C$5:C130)</f>
        <v>1.6690222306791019E-3</v>
      </c>
      <c r="K130" s="61">
        <f>_xlfn.VAR.S($D$5:D130)</f>
        <v>2.670063934151843E-4</v>
      </c>
      <c r="L130" s="61">
        <f>COVAR($C$5:C130,$D$5:D130)</f>
        <v>5.0257682428629065E-5</v>
      </c>
      <c r="M130" s="37"/>
      <c r="S130" s="44"/>
    </row>
    <row r="131" spans="1:19" x14ac:dyDescent="0.25">
      <c r="A131" s="11">
        <v>37468</v>
      </c>
      <c r="B131" s="21">
        <v>1.3500000000000001E-3</v>
      </c>
      <c r="C131" s="21">
        <v>-7.7924559185169939E-2</v>
      </c>
      <c r="D131" s="21">
        <v>2.8626379752480835E-2</v>
      </c>
      <c r="E131" s="40">
        <f t="shared" si="3"/>
        <v>-7.9274559185169943E-2</v>
      </c>
      <c r="F131" s="41">
        <f t="shared" si="4"/>
        <v>2.7276379752480834E-2</v>
      </c>
      <c r="G131" s="45">
        <f t="shared" si="5"/>
        <v>-2.4649089716344552E-2</v>
      </c>
      <c r="H131" s="62">
        <f>AVERAGE($E$5:E131)</f>
        <v>5.1069165409655479E-3</v>
      </c>
      <c r="I131" s="62">
        <f>AVERAGE($F$5:F131)</f>
        <v>2.8151975741080781E-3</v>
      </c>
      <c r="J131" s="61">
        <f>_xlfn.VAR.S($C$5:C131)</f>
        <v>1.715806975684396E-3</v>
      </c>
      <c r="K131" s="61">
        <f>_xlfn.VAR.S($D$5:D131)</f>
        <v>2.6883511521390936E-4</v>
      </c>
      <c r="L131" s="61">
        <f>COVAR($C$5:C131,$D$5:D131)</f>
        <v>3.4588644146548873E-5</v>
      </c>
      <c r="M131" s="37"/>
      <c r="S131" s="44"/>
    </row>
    <row r="132" spans="1:19" x14ac:dyDescent="0.25">
      <c r="A132" s="11">
        <v>37498</v>
      </c>
      <c r="B132" s="21">
        <v>1.3583333333333331E-3</v>
      </c>
      <c r="C132" s="21">
        <v>6.5349548125701595E-3</v>
      </c>
      <c r="D132" s="21">
        <v>2.3403697983000349E-2</v>
      </c>
      <c r="E132" s="40">
        <f t="shared" si="3"/>
        <v>5.1766214792368266E-3</v>
      </c>
      <c r="F132" s="41">
        <f t="shared" si="4"/>
        <v>2.2045364649667016E-2</v>
      </c>
      <c r="G132" s="45">
        <f t="shared" si="5"/>
        <v>1.4969326397785254E-2</v>
      </c>
      <c r="H132" s="62">
        <f>AVERAGE($E$5:E132)</f>
        <v>5.1074611107957925E-3</v>
      </c>
      <c r="I132" s="62">
        <f>AVERAGE($F$5:F132)</f>
        <v>2.9654332543858821E-3</v>
      </c>
      <c r="J132" s="61">
        <f>_xlfn.VAR.S($C$5:C132)</f>
        <v>1.7023334080975155E-3</v>
      </c>
      <c r="K132" s="61">
        <f>_xlfn.VAR.S($D$5:D132)</f>
        <v>2.6897408999706276E-4</v>
      </c>
      <c r="L132" s="61">
        <f>COVAR($C$5:C132,$D$5:D132)</f>
        <v>3.4032848670265345E-5</v>
      </c>
      <c r="M132" s="37"/>
      <c r="S132" s="44"/>
    </row>
    <row r="133" spans="1:19" x14ac:dyDescent="0.25">
      <c r="A133" s="11">
        <v>37529</v>
      </c>
      <c r="B133" s="21">
        <v>1.3166666666666667E-3</v>
      </c>
      <c r="C133" s="21">
        <v>-0.10858036688333728</v>
      </c>
      <c r="D133" s="21">
        <v>3.7303618711385766E-2</v>
      </c>
      <c r="E133" s="40">
        <f t="shared" si="3"/>
        <v>-0.10989703355000394</v>
      </c>
      <c r="F133" s="41">
        <f t="shared" si="4"/>
        <v>3.5986952044719099E-2</v>
      </c>
      <c r="G133" s="45">
        <f t="shared" si="5"/>
        <v>-3.5638374085975755E-2</v>
      </c>
      <c r="H133" s="62">
        <f>AVERAGE($E$5:E133)</f>
        <v>4.2159534002469577E-3</v>
      </c>
      <c r="I133" s="62">
        <f>AVERAGE($F$5:F133)</f>
        <v>3.2214140202024184E-3</v>
      </c>
      <c r="J133" s="61">
        <f>_xlfn.VAR.S($C$5:C133)</f>
        <v>1.795634128997357E-3</v>
      </c>
      <c r="K133" s="61">
        <f>_xlfn.VAR.S($D$5:D133)</f>
        <v>2.7420722044500649E-4</v>
      </c>
      <c r="L133" s="61">
        <f>COVAR($C$5:C133,$D$5:D133)</f>
        <v>6.0240589790758535E-6</v>
      </c>
      <c r="M133" s="37"/>
      <c r="S133" s="44"/>
    </row>
    <row r="134" spans="1:19" x14ac:dyDescent="0.25">
      <c r="A134" s="11">
        <v>37560</v>
      </c>
      <c r="B134" s="21">
        <v>1.0250000000000001E-3</v>
      </c>
      <c r="C134" s="21">
        <v>8.7929306558973241E-2</v>
      </c>
      <c r="D134" s="21">
        <v>-1.149527978796272E-2</v>
      </c>
      <c r="E134" s="40">
        <f t="shared" ref="E134:E197" si="6">C134-B134</f>
        <v>8.6904306558973243E-2</v>
      </c>
      <c r="F134" s="41">
        <f t="shared" ref="F134:F197" si="7">D134-B134</f>
        <v>-1.252027978796272E-2</v>
      </c>
      <c r="G134" s="45">
        <f t="shared" ref="G134:G197" si="8">0.5*C134+0.5*D134</f>
        <v>3.8217013385505261E-2</v>
      </c>
      <c r="H134" s="62">
        <f>AVERAGE($E$5:E134)</f>
        <v>4.8520176553140826E-3</v>
      </c>
      <c r="I134" s="62">
        <f>AVERAGE($F$5:F134)</f>
        <v>3.1003240678319174E-3</v>
      </c>
      <c r="J134" s="61">
        <f>_xlfn.VAR.S($C$5:C134)</f>
        <v>1.8311328069346748E-3</v>
      </c>
      <c r="K134" s="61">
        <f>_xlfn.VAR.S($D$5:D134)</f>
        <v>2.7465141502080895E-4</v>
      </c>
      <c r="L134" s="61">
        <f>COVAR($C$5:C134,$D$5:D134)</f>
        <v>-5.204878082572174E-6</v>
      </c>
      <c r="M134" s="37"/>
      <c r="S134" s="44"/>
    </row>
    <row r="135" spans="1:19" x14ac:dyDescent="0.25">
      <c r="A135" s="11">
        <v>37589</v>
      </c>
      <c r="B135" s="21">
        <v>9.9166666666666652E-4</v>
      </c>
      <c r="C135" s="21">
        <v>5.880308303692261E-2</v>
      </c>
      <c r="D135" s="21">
        <v>-1.8553825892722697E-2</v>
      </c>
      <c r="E135" s="40">
        <f t="shared" si="6"/>
        <v>5.7811416370255941E-2</v>
      </c>
      <c r="F135" s="41">
        <f t="shared" si="7"/>
        <v>-1.9545492559389362E-2</v>
      </c>
      <c r="G135" s="45">
        <f t="shared" si="8"/>
        <v>2.0124628572099956E-2</v>
      </c>
      <c r="H135" s="62">
        <f>AVERAGE($E$5:E135)</f>
        <v>5.2562878745121113E-3</v>
      </c>
      <c r="I135" s="62">
        <f>AVERAGE($F$5:F135)</f>
        <v>2.9274552386164879E-3</v>
      </c>
      <c r="J135" s="61">
        <f>_xlfn.VAR.S($C$5:C135)</f>
        <v>1.8364449863059603E-3</v>
      </c>
      <c r="K135" s="61">
        <f>_xlfn.VAR.S($D$5:D135)</f>
        <v>2.7738471141066002E-4</v>
      </c>
      <c r="L135" s="61">
        <f>COVAR($C$5:C135,$D$5:D135)</f>
        <v>-1.4786588150621003E-5</v>
      </c>
      <c r="M135" s="37"/>
      <c r="S135" s="44"/>
    </row>
    <row r="136" spans="1:19" x14ac:dyDescent="0.25">
      <c r="A136" s="11">
        <v>37621</v>
      </c>
      <c r="B136" s="21">
        <v>9.7499999999999996E-4</v>
      </c>
      <c r="C136" s="21">
        <v>-5.8731401992187515E-2</v>
      </c>
      <c r="D136" s="21">
        <v>3.2717944220312267E-2</v>
      </c>
      <c r="E136" s="40">
        <f t="shared" si="6"/>
        <v>-5.9706401992187512E-2</v>
      </c>
      <c r="F136" s="41">
        <f t="shared" si="7"/>
        <v>3.1742944220312271E-2</v>
      </c>
      <c r="G136" s="45">
        <f t="shared" si="8"/>
        <v>-1.3006728885937624E-2</v>
      </c>
      <c r="H136" s="62">
        <f>AVERAGE($E$5:E136)</f>
        <v>4.7641462846128718E-3</v>
      </c>
      <c r="I136" s="62">
        <f>AVERAGE($F$5:F136)</f>
        <v>3.1457543975687285E-3</v>
      </c>
      <c r="J136" s="61">
        <f>_xlfn.VAR.S($C$5:C136)</f>
        <v>1.8569534190928884E-3</v>
      </c>
      <c r="K136" s="61">
        <f>_xlfn.VAR.S($D$5:D136)</f>
        <v>2.8049474279416895E-4</v>
      </c>
      <c r="L136" s="61">
        <f>COVAR($C$5:C136,$D$5:D136)</f>
        <v>-2.8007426439142165E-5</v>
      </c>
      <c r="M136" s="37"/>
      <c r="N136" s="37">
        <f>(F136*J136-L136*E136)/(10*J136*K136*(1-L136^2/(J136*K136)))</f>
        <v>11.012307309454918</v>
      </c>
      <c r="S136" s="44"/>
    </row>
    <row r="137" spans="1:19" x14ac:dyDescent="0.25">
      <c r="A137" s="11">
        <v>37652</v>
      </c>
      <c r="B137" s="21">
        <v>9.7499999999999996E-4</v>
      </c>
      <c r="C137" s="21">
        <v>-2.6145072449969442E-2</v>
      </c>
      <c r="D137" s="21">
        <v>-6.029698387692739E-3</v>
      </c>
      <c r="E137" s="40">
        <f t="shared" si="6"/>
        <v>-2.7120072449969442E-2</v>
      </c>
      <c r="F137" s="41">
        <f t="shared" si="7"/>
        <v>-7.0046983876927392E-3</v>
      </c>
      <c r="G137" s="45">
        <f t="shared" si="8"/>
        <v>-1.6087385418831091E-2</v>
      </c>
      <c r="H137" s="62">
        <f>AVERAGE($E$5:E137)</f>
        <v>4.5244153166836823E-3</v>
      </c>
      <c r="I137" s="62">
        <f>AVERAGE($F$5:F137)</f>
        <v>3.0694352036945822E-3</v>
      </c>
      <c r="J137" s="61">
        <f>_xlfn.VAR.S($C$5:C137)</f>
        <v>1.8517892732349509E-3</v>
      </c>
      <c r="K137" s="61">
        <f>_xlfn.VAR.S($D$5:D137)</f>
        <v>2.7957834751622456E-4</v>
      </c>
      <c r="L137" s="61">
        <f>COVAR($C$5:C137,$D$5:D137)</f>
        <v>-2.4541161192000209E-5</v>
      </c>
      <c r="M137" s="37"/>
      <c r="S137" s="44"/>
    </row>
    <row r="138" spans="1:19" x14ac:dyDescent="0.25">
      <c r="A138" s="11">
        <v>37680</v>
      </c>
      <c r="B138" s="21">
        <v>9.4166666666666661E-4</v>
      </c>
      <c r="C138" s="21">
        <v>-1.5025467944392412E-2</v>
      </c>
      <c r="D138" s="21">
        <v>2.1133710125982086E-2</v>
      </c>
      <c r="E138" s="40">
        <f t="shared" si="6"/>
        <v>-1.5967134611059079E-2</v>
      </c>
      <c r="F138" s="41">
        <f t="shared" si="7"/>
        <v>2.0192043459315419E-2</v>
      </c>
      <c r="G138" s="45">
        <f t="shared" si="8"/>
        <v>3.0541210907948368E-3</v>
      </c>
      <c r="H138" s="62">
        <f>AVERAGE($E$5:E138)</f>
        <v>4.3714933022975426E-3</v>
      </c>
      <c r="I138" s="62">
        <f>AVERAGE($F$5:F138)</f>
        <v>3.1972158623186182E-3</v>
      </c>
      <c r="J138" s="61">
        <f>_xlfn.VAR.S($C$5:C138)</f>
        <v>1.8418253900784353E-3</v>
      </c>
      <c r="K138" s="61">
        <f>_xlfn.VAR.S($D$5:D138)</f>
        <v>2.7906274154631232E-4</v>
      </c>
      <c r="L138" s="61">
        <f>COVAR($C$5:C138,$D$5:D138)</f>
        <v>-2.6845596310573834E-5</v>
      </c>
      <c r="M138" s="37"/>
      <c r="S138" s="44"/>
    </row>
    <row r="139" spans="1:19" x14ac:dyDescent="0.25">
      <c r="A139" s="11">
        <v>37711</v>
      </c>
      <c r="B139" s="21">
        <v>9.4166666666666661E-4</v>
      </c>
      <c r="C139" s="21">
        <v>9.6710208772921025E-3</v>
      </c>
      <c r="D139" s="21">
        <v>-2.8281205549139932E-3</v>
      </c>
      <c r="E139" s="40">
        <f t="shared" si="6"/>
        <v>8.7293542106254354E-3</v>
      </c>
      <c r="F139" s="41">
        <f t="shared" si="7"/>
        <v>-3.7697872215806598E-3</v>
      </c>
      <c r="G139" s="45">
        <f t="shared" si="8"/>
        <v>3.4214501611890547E-3</v>
      </c>
      <c r="H139" s="62">
        <f>AVERAGE($E$5:E139)</f>
        <v>4.4037737534703423E-3</v>
      </c>
      <c r="I139" s="62">
        <f>AVERAGE($F$5:F139)</f>
        <v>3.1456084320675122E-3</v>
      </c>
      <c r="J139" s="61">
        <f>_xlfn.VAR.S($C$5:C139)</f>
        <v>1.8281053577654813E-3</v>
      </c>
      <c r="K139" s="61">
        <f>_xlfn.VAR.S($D$5:D139)</f>
        <v>2.7764732368819155E-4</v>
      </c>
      <c r="L139" s="61">
        <f>COVAR($C$5:C139,$D$5:D139)</f>
        <v>-2.6774757511584182E-5</v>
      </c>
      <c r="M139" s="37"/>
      <c r="S139" s="44"/>
    </row>
    <row r="140" spans="1:19" x14ac:dyDescent="0.25">
      <c r="A140" s="11">
        <v>37741</v>
      </c>
      <c r="B140" s="21">
        <v>8.9166666666666669E-4</v>
      </c>
      <c r="C140" s="21">
        <v>8.2306247462731186E-2</v>
      </c>
      <c r="D140" s="21">
        <v>2.005437336376481E-3</v>
      </c>
      <c r="E140" s="40">
        <f t="shared" si="6"/>
        <v>8.141458079606452E-2</v>
      </c>
      <c r="F140" s="41">
        <f t="shared" si="7"/>
        <v>1.1137706697098143E-3</v>
      </c>
      <c r="G140" s="45">
        <f t="shared" si="8"/>
        <v>4.2155842399553833E-2</v>
      </c>
      <c r="H140" s="62">
        <f>AVERAGE($E$5:E140)</f>
        <v>4.9700296876070641E-3</v>
      </c>
      <c r="I140" s="62">
        <f>AVERAGE($F$5:F140)</f>
        <v>3.1306684485207644E-3</v>
      </c>
      <c r="J140" s="61">
        <f>_xlfn.VAR.S($C$5:C140)</f>
        <v>1.8553266361498442E-3</v>
      </c>
      <c r="K140" s="61">
        <f>_xlfn.VAR.S($D$5:D140)</f>
        <v>2.7574534265996798E-4</v>
      </c>
      <c r="L140" s="61">
        <f>COVAR($C$5:C140,$D$5:D140)</f>
        <v>-2.9070320363505602E-5</v>
      </c>
      <c r="M140" s="37"/>
      <c r="S140" s="44"/>
    </row>
    <row r="141" spans="1:19" x14ac:dyDescent="0.25">
      <c r="A141" s="11">
        <v>37771</v>
      </c>
      <c r="B141" s="21">
        <v>7.6666666666666669E-4</v>
      </c>
      <c r="C141" s="21">
        <v>5.2632996600124438E-2</v>
      </c>
      <c r="D141" s="21">
        <v>3.1796675459531798E-2</v>
      </c>
      <c r="E141" s="40">
        <f t="shared" si="6"/>
        <v>5.1866329933457772E-2</v>
      </c>
      <c r="F141" s="41">
        <f t="shared" si="7"/>
        <v>3.1030008792865132E-2</v>
      </c>
      <c r="G141" s="45">
        <f t="shared" si="8"/>
        <v>4.2214836029828118E-2</v>
      </c>
      <c r="H141" s="62">
        <f>AVERAGE($E$5:E141)</f>
        <v>5.3123384485256825E-3</v>
      </c>
      <c r="I141" s="62">
        <f>AVERAGE($F$5:F141)</f>
        <v>3.3343132685524752E-3</v>
      </c>
      <c r="J141" s="61">
        <f>_xlfn.VAR.S($C$5:C141)</f>
        <v>1.8559676401428049E-3</v>
      </c>
      <c r="K141" s="61">
        <f>_xlfn.VAR.S($D$5:D141)</f>
        <v>2.7836734938646801E-4</v>
      </c>
      <c r="L141" s="61">
        <f>COVAR($C$5:C141,$D$5:D141)</f>
        <v>-2.0768379541575582E-5</v>
      </c>
      <c r="M141" s="37"/>
      <c r="S141" s="44"/>
    </row>
    <row r="142" spans="1:19" x14ac:dyDescent="0.25">
      <c r="A142" s="11">
        <v>37802</v>
      </c>
      <c r="B142" s="21">
        <v>7.5000000000000002E-4</v>
      </c>
      <c r="C142" s="21">
        <v>1.277442425447961E-2</v>
      </c>
      <c r="D142" s="21">
        <v>-4.7032756549687527E-3</v>
      </c>
      <c r="E142" s="40">
        <f t="shared" si="6"/>
        <v>1.202442425447961E-2</v>
      </c>
      <c r="F142" s="41">
        <f t="shared" si="7"/>
        <v>-5.4532756549687525E-3</v>
      </c>
      <c r="G142" s="45">
        <f t="shared" si="8"/>
        <v>4.0355742997554289E-3</v>
      </c>
      <c r="H142" s="62">
        <f>AVERAGE($E$5:E142)</f>
        <v>5.3609767514673778E-3</v>
      </c>
      <c r="I142" s="62">
        <f>AVERAGE($F$5:F142)</f>
        <v>3.2706350879472489E-3</v>
      </c>
      <c r="J142" s="61">
        <f>_xlfn.VAR.S($C$5:C142)</f>
        <v>1.842539531584768E-3</v>
      </c>
      <c r="K142" s="61">
        <f>_xlfn.VAR.S($D$5:D142)</f>
        <v>2.77284751951006E-4</v>
      </c>
      <c r="L142" s="61">
        <f>COVAR($C$5:C142,$D$5:D142)</f>
        <v>-2.0951691209165056E-5</v>
      </c>
      <c r="M142" s="37"/>
      <c r="S142" s="44"/>
    </row>
    <row r="143" spans="1:19" x14ac:dyDescent="0.25">
      <c r="A143" s="11">
        <v>37833</v>
      </c>
      <c r="B143" s="21">
        <v>7.9166666666666665E-4</v>
      </c>
      <c r="C143" s="21">
        <v>1.7600315814838341E-2</v>
      </c>
      <c r="D143" s="21">
        <v>-5.2710333720669467E-2</v>
      </c>
      <c r="E143" s="40">
        <f t="shared" si="6"/>
        <v>1.6808649148171675E-2</v>
      </c>
      <c r="F143" s="41">
        <f t="shared" si="7"/>
        <v>-5.3502000387336136E-2</v>
      </c>
      <c r="G143" s="45">
        <f t="shared" si="8"/>
        <v>-1.7555008952915563E-2</v>
      </c>
      <c r="H143" s="62">
        <f>AVERAGE($E$5:E143)</f>
        <v>5.4433341068393509E-3</v>
      </c>
      <c r="I143" s="62">
        <f>AVERAGE($F$5:F143)</f>
        <v>2.8621988615063613E-3</v>
      </c>
      <c r="J143" s="61">
        <f>_xlfn.VAR.S($C$5:C143)</f>
        <v>1.8297513474674137E-3</v>
      </c>
      <c r="K143" s="61">
        <f>_xlfn.VAR.S($D$5:D143)</f>
        <v>3.0063341691855363E-4</v>
      </c>
      <c r="L143" s="61">
        <f>COVAR($C$5:C143,$D$5:D143)</f>
        <v>-2.4554044783320118E-5</v>
      </c>
      <c r="M143" s="37"/>
      <c r="S143" s="44"/>
    </row>
    <row r="144" spans="1:19" x14ac:dyDescent="0.25">
      <c r="A144" s="11">
        <v>37862</v>
      </c>
      <c r="B144" s="21">
        <v>7.8333333333333326E-4</v>
      </c>
      <c r="C144" s="21">
        <v>1.946083317892322E-2</v>
      </c>
      <c r="D144" s="21">
        <v>5.8966070836752316E-4</v>
      </c>
      <c r="E144" s="40">
        <f t="shared" si="6"/>
        <v>1.8677499845589886E-2</v>
      </c>
      <c r="F144" s="41">
        <f t="shared" si="7"/>
        <v>-1.936726249658101E-4</v>
      </c>
      <c r="G144" s="45">
        <f t="shared" si="8"/>
        <v>1.0025246943645372E-2</v>
      </c>
      <c r="H144" s="62">
        <f>AVERAGE($E$5:E144)</f>
        <v>5.5378638621161403E-3</v>
      </c>
      <c r="I144" s="62">
        <f>AVERAGE($F$5:F144)</f>
        <v>2.8403712080315598E-3</v>
      </c>
      <c r="J144" s="61">
        <f>_xlfn.VAR.S($C$5:C144)</f>
        <v>1.8173974453216497E-3</v>
      </c>
      <c r="K144" s="61">
        <f>_xlfn.VAR.S($D$5:D144)</f>
        <v>2.9869800449126383E-4</v>
      </c>
      <c r="L144" s="61">
        <f>COVAR($C$5:C144,$D$5:D144)</f>
        <v>-2.4804729490395287E-5</v>
      </c>
      <c r="M144" s="37"/>
      <c r="S144" s="44"/>
    </row>
    <row r="145" spans="1:19" x14ac:dyDescent="0.25">
      <c r="A145" s="11">
        <v>37894</v>
      </c>
      <c r="B145" s="21">
        <v>7.6666666666666669E-4</v>
      </c>
      <c r="C145" s="21">
        <v>-1.0601466211033528E-2</v>
      </c>
      <c r="D145" s="21">
        <v>4.1411082529659193E-2</v>
      </c>
      <c r="E145" s="40">
        <f t="shared" si="6"/>
        <v>-1.1368132877700195E-2</v>
      </c>
      <c r="F145" s="41">
        <f t="shared" si="7"/>
        <v>4.0644415862992528E-2</v>
      </c>
      <c r="G145" s="45">
        <f t="shared" si="8"/>
        <v>1.5404808159312833E-2</v>
      </c>
      <c r="H145" s="62">
        <f>AVERAGE($E$5:E145)</f>
        <v>5.4179631760181519E-3</v>
      </c>
      <c r="I145" s="62">
        <f>AVERAGE($F$5:F145)</f>
        <v>3.1084849999107153E-3</v>
      </c>
      <c r="J145" s="61">
        <f>_xlfn.VAR.S($C$5:C145)</f>
        <v>1.8071103209072296E-3</v>
      </c>
      <c r="K145" s="61">
        <f>_xlfn.VAR.S($D$5:D145)</f>
        <v>3.0536153591142649E-4</v>
      </c>
      <c r="L145" s="61">
        <f>COVAR($C$5:C145,$D$5:D145)</f>
        <v>-2.9462738184255723E-5</v>
      </c>
      <c r="M145" s="37"/>
      <c r="S145" s="44"/>
    </row>
    <row r="146" spans="1:19" x14ac:dyDescent="0.25">
      <c r="A146" s="11">
        <v>37925</v>
      </c>
      <c r="B146" s="21">
        <v>7.7500000000000008E-4</v>
      </c>
      <c r="C146" s="21">
        <v>5.6513595155092133E-2</v>
      </c>
      <c r="D146" s="21">
        <v>-1.9566214100726564E-2</v>
      </c>
      <c r="E146" s="40">
        <f t="shared" si="6"/>
        <v>5.5738595155092135E-2</v>
      </c>
      <c r="F146" s="41">
        <f t="shared" si="7"/>
        <v>-2.0341214100726566E-2</v>
      </c>
      <c r="G146" s="45">
        <f t="shared" si="8"/>
        <v>1.8473690527182784E-2</v>
      </c>
      <c r="H146" s="62">
        <f>AVERAGE($E$5:E146)</f>
        <v>5.7723338237581096E-3</v>
      </c>
      <c r="I146" s="62">
        <f>AVERAGE($F$5:F146)</f>
        <v>2.9433462738498893E-3</v>
      </c>
      <c r="J146" s="61">
        <f>_xlfn.VAR.S($C$5:C146)</f>
        <v>1.8103590656755432E-3</v>
      </c>
      <c r="K146" s="61">
        <f>_xlfn.VAR.S($D$5:D146)</f>
        <v>3.0795931324992037E-4</v>
      </c>
      <c r="L146" s="61">
        <f>COVAR($C$5:C146,$D$5:D146)</f>
        <v>-3.7941542476012226E-5</v>
      </c>
      <c r="M146" s="37"/>
      <c r="S146" s="44"/>
    </row>
    <row r="147" spans="1:19" x14ac:dyDescent="0.25">
      <c r="A147" s="11">
        <v>37953</v>
      </c>
      <c r="B147" s="21">
        <v>7.5000000000000002E-4</v>
      </c>
      <c r="C147" s="21">
        <v>8.7726864872610388E-3</v>
      </c>
      <c r="D147" s="21">
        <v>4.9291383697602775E-4</v>
      </c>
      <c r="E147" s="40">
        <f t="shared" si="6"/>
        <v>8.0226864872610382E-3</v>
      </c>
      <c r="F147" s="41">
        <f t="shared" si="7"/>
        <v>-2.5708616302397226E-4</v>
      </c>
      <c r="G147" s="45">
        <f t="shared" si="8"/>
        <v>4.6328001621185333E-3</v>
      </c>
      <c r="H147" s="62">
        <f>AVERAGE($E$5:E147)</f>
        <v>5.788070555670718E-3</v>
      </c>
      <c r="I147" s="62">
        <f>AVERAGE($F$5:F147)</f>
        <v>2.9209656274381841E-3</v>
      </c>
      <c r="J147" s="61">
        <f>_xlfn.VAR.S($C$5:C147)</f>
        <v>1.7976107513774269E-3</v>
      </c>
      <c r="K147" s="61">
        <f>_xlfn.VAR.S($D$5:D147)</f>
        <v>3.0602305081058734E-4</v>
      </c>
      <c r="L147" s="61">
        <f>COVAR($C$5:C147,$D$5:D147)</f>
        <v>-3.7663611432001589E-5</v>
      </c>
      <c r="M147" s="37"/>
      <c r="S147" s="44"/>
    </row>
    <row r="148" spans="1:19" x14ac:dyDescent="0.25">
      <c r="A148" s="11">
        <v>37986</v>
      </c>
      <c r="B148" s="21">
        <v>7.3333333333333334E-4</v>
      </c>
      <c r="C148" s="21">
        <v>5.2384748052979324E-2</v>
      </c>
      <c r="D148" s="21">
        <v>1.0965087733334489E-2</v>
      </c>
      <c r="E148" s="40">
        <f t="shared" si="6"/>
        <v>5.1651414719645988E-2</v>
      </c>
      <c r="F148" s="41">
        <f t="shared" si="7"/>
        <v>1.0231754400001155E-2</v>
      </c>
      <c r="G148" s="45">
        <f t="shared" si="8"/>
        <v>3.1674917893156906E-2</v>
      </c>
      <c r="H148" s="62">
        <f>AVERAGE($E$5:E148)</f>
        <v>6.1065660012538788E-3</v>
      </c>
      <c r="I148" s="62">
        <f>AVERAGE($F$5:F148)</f>
        <v>2.971734993914316E-3</v>
      </c>
      <c r="J148" s="61">
        <f>_xlfn.VAR.S($C$5:C148)</f>
        <v>1.7980597653136574E-3</v>
      </c>
      <c r="K148" s="61">
        <f>_xlfn.VAR.S($D$5:D148)</f>
        <v>3.0403950648786313E-4</v>
      </c>
      <c r="L148" s="61">
        <f>COVAR($C$5:C148,$D$5:D148)</f>
        <v>-3.5984635122730937E-5</v>
      </c>
      <c r="M148" s="37"/>
      <c r="S148" s="44"/>
    </row>
    <row r="149" spans="1:19" x14ac:dyDescent="0.25">
      <c r="A149" s="11">
        <v>38016</v>
      </c>
      <c r="B149" s="21">
        <v>7.7500000000000008E-4</v>
      </c>
      <c r="C149" s="21">
        <v>1.8352946624531574E-2</v>
      </c>
      <c r="D149" s="21">
        <v>9.7757044380113456E-3</v>
      </c>
      <c r="E149" s="40">
        <f t="shared" si="6"/>
        <v>1.7577946624531573E-2</v>
      </c>
      <c r="F149" s="41">
        <f t="shared" si="7"/>
        <v>9.0007044380113459E-3</v>
      </c>
      <c r="G149" s="45">
        <f t="shared" si="8"/>
        <v>1.406432553127146E-2</v>
      </c>
      <c r="H149" s="62">
        <f>AVERAGE($E$5:E149)</f>
        <v>6.1856789710695876E-3</v>
      </c>
      <c r="I149" s="62">
        <f>AVERAGE($F$5:F149)</f>
        <v>3.013314093528778E-3</v>
      </c>
      <c r="J149" s="61">
        <f>_xlfn.VAR.S($C$5:C149)</f>
        <v>1.7861277614888696E-3</v>
      </c>
      <c r="K149" s="61">
        <f>_xlfn.VAR.S($D$5:D149)</f>
        <v>3.0201379133570796E-4</v>
      </c>
      <c r="L149" s="61">
        <f>COVAR($C$5:C149,$D$5:D149)</f>
        <v>-3.5520009451424952E-5</v>
      </c>
      <c r="M149" s="37"/>
      <c r="S149" s="44"/>
    </row>
    <row r="150" spans="1:19" x14ac:dyDescent="0.25">
      <c r="A150" s="11">
        <v>38044</v>
      </c>
      <c r="B150" s="21">
        <v>7.8333333333333326E-4</v>
      </c>
      <c r="C150" s="21">
        <v>1.3894240872240449E-2</v>
      </c>
      <c r="D150" s="21">
        <v>1.6272604276663216E-2</v>
      </c>
      <c r="E150" s="40">
        <f t="shared" si="6"/>
        <v>1.3110907538907115E-2</v>
      </c>
      <c r="F150" s="41">
        <f t="shared" si="7"/>
        <v>1.5489270943329882E-2</v>
      </c>
      <c r="G150" s="45">
        <f t="shared" si="8"/>
        <v>1.5083422574451832E-2</v>
      </c>
      <c r="H150" s="62">
        <f>AVERAGE($E$5:E150)</f>
        <v>6.2331120434520361E-3</v>
      </c>
      <c r="I150" s="62">
        <f>AVERAGE($F$5:F150)</f>
        <v>3.098765852773991E-3</v>
      </c>
      <c r="J150" s="61">
        <f>_xlfn.VAR.S($C$5:C150)</f>
        <v>1.7739450518537724E-3</v>
      </c>
      <c r="K150" s="61">
        <f>_xlfn.VAR.S($D$5:D150)</f>
        <v>3.0061547276588846E-4</v>
      </c>
      <c r="L150" s="61">
        <f>COVAR($C$5:C150,$D$5:D150)</f>
        <v>-3.4974348735826587E-5</v>
      </c>
      <c r="M150" s="37"/>
      <c r="S150" s="44"/>
    </row>
    <row r="151" spans="1:19" x14ac:dyDescent="0.25">
      <c r="A151" s="11">
        <v>38077</v>
      </c>
      <c r="B151" s="21">
        <v>7.8333333333333326E-4</v>
      </c>
      <c r="C151" s="21">
        <v>-1.5086643502482011E-2</v>
      </c>
      <c r="D151" s="21">
        <v>1.2805578442792953E-2</v>
      </c>
      <c r="E151" s="40">
        <f t="shared" si="6"/>
        <v>-1.5869976835815345E-2</v>
      </c>
      <c r="F151" s="41">
        <f t="shared" si="7"/>
        <v>1.2022245109459619E-2</v>
      </c>
      <c r="G151" s="45">
        <f t="shared" si="8"/>
        <v>-1.140532529844529E-3</v>
      </c>
      <c r="H151" s="62">
        <f>AVERAGE($E$5:E151)</f>
        <v>6.0827508946134819E-3</v>
      </c>
      <c r="I151" s="62">
        <f>AVERAGE($F$5:F151)</f>
        <v>3.1594697932956616E-3</v>
      </c>
      <c r="J151" s="61">
        <f>_xlfn.VAR.S($C$5:C151)</f>
        <v>1.7658997589949331E-3</v>
      </c>
      <c r="K151" s="61">
        <f>_xlfn.VAR.S($D$5:D151)</f>
        <v>2.9884049238220145E-4</v>
      </c>
      <c r="L151" s="61">
        <f>COVAR($C$5:C151,$D$5:D151)</f>
        <v>-3.580887246452148E-5</v>
      </c>
      <c r="M151" s="37"/>
      <c r="S151" s="44"/>
    </row>
    <row r="152" spans="1:19" x14ac:dyDescent="0.25">
      <c r="A152" s="11">
        <v>38107</v>
      </c>
      <c r="B152" s="21">
        <v>8.5000000000000006E-4</v>
      </c>
      <c r="C152" s="21">
        <v>-1.5674635615672616E-2</v>
      </c>
      <c r="D152" s="21">
        <v>-4.2980459420034367E-2</v>
      </c>
      <c r="E152" s="40">
        <f t="shared" si="6"/>
        <v>-1.6524635615672616E-2</v>
      </c>
      <c r="F152" s="41">
        <f t="shared" si="7"/>
        <v>-4.3830459420034371E-2</v>
      </c>
      <c r="G152" s="45">
        <f t="shared" si="8"/>
        <v>-2.9327547517853492E-2</v>
      </c>
      <c r="H152" s="62">
        <f>AVERAGE($E$5:E152)</f>
        <v>5.9299982830574947E-3</v>
      </c>
      <c r="I152" s="62">
        <f>AVERAGE($F$5:F152)</f>
        <v>2.8419702715839724E-3</v>
      </c>
      <c r="J152" s="61">
        <f>_xlfn.VAR.S($C$5:C152)</f>
        <v>1.7581050275480388E-3</v>
      </c>
      <c r="K152" s="61">
        <f>_xlfn.VAR.S($D$5:D152)</f>
        <v>3.1327538589618205E-4</v>
      </c>
      <c r="L152" s="61">
        <f>COVAR($C$5:C152,$D$5:D152)</f>
        <v>-2.7288702261568366E-5</v>
      </c>
      <c r="M152" s="37"/>
      <c r="S152" s="44"/>
    </row>
    <row r="153" spans="1:19" x14ac:dyDescent="0.25">
      <c r="A153" s="11">
        <v>38138</v>
      </c>
      <c r="B153" s="21">
        <v>1.0583333333333334E-3</v>
      </c>
      <c r="C153" s="21">
        <v>1.3685527683081844E-2</v>
      </c>
      <c r="D153" s="21">
        <v>-5.2427273907380556E-3</v>
      </c>
      <c r="E153" s="40">
        <f t="shared" si="6"/>
        <v>1.2627194349748511E-2</v>
      </c>
      <c r="F153" s="41">
        <f t="shared" si="7"/>
        <v>-6.3010607240713886E-3</v>
      </c>
      <c r="G153" s="45">
        <f t="shared" si="8"/>
        <v>4.2214001461718942E-3</v>
      </c>
      <c r="H153" s="62">
        <f>AVERAGE($E$5:E153)</f>
        <v>5.974945907666159E-3</v>
      </c>
      <c r="I153" s="62">
        <f>AVERAGE($F$5:F153)</f>
        <v>2.7806076474520573E-3</v>
      </c>
      <c r="J153" s="61">
        <f>_xlfn.VAR.S($C$5:C153)</f>
        <v>1.7463644639492131E-3</v>
      </c>
      <c r="K153" s="61">
        <f>_xlfn.VAR.S($D$5:D153)</f>
        <v>3.1201519810520088E-4</v>
      </c>
      <c r="L153" s="61">
        <f>COVAR($C$5:C153,$D$5:D153)</f>
        <v>-2.7447702941540252E-5</v>
      </c>
      <c r="M153" s="37"/>
      <c r="S153" s="44"/>
    </row>
    <row r="154" spans="1:19" x14ac:dyDescent="0.25">
      <c r="A154" s="11">
        <v>38168</v>
      </c>
      <c r="B154" s="21">
        <v>1.1083333333333333E-3</v>
      </c>
      <c r="C154" s="21">
        <v>1.9432628482111802E-2</v>
      </c>
      <c r="D154" s="21">
        <v>8.2843972974679936E-3</v>
      </c>
      <c r="E154" s="40">
        <f t="shared" si="6"/>
        <v>1.832429514877847E-2</v>
      </c>
      <c r="F154" s="41">
        <f t="shared" si="7"/>
        <v>7.17606396413466E-3</v>
      </c>
      <c r="G154" s="45">
        <f t="shared" si="8"/>
        <v>1.3858512889789898E-2</v>
      </c>
      <c r="H154" s="62">
        <f>AVERAGE($E$5:E154)</f>
        <v>6.0572749026069073E-3</v>
      </c>
      <c r="I154" s="62">
        <f>AVERAGE($F$5:F154)</f>
        <v>2.8099106895632746E-3</v>
      </c>
      <c r="J154" s="61">
        <f>_xlfn.VAR.S($C$5:C154)</f>
        <v>1.7353456471409132E-3</v>
      </c>
      <c r="K154" s="61">
        <f>_xlfn.VAR.S($D$5:D154)</f>
        <v>3.099565829445087E-4</v>
      </c>
      <c r="L154" s="61">
        <f>COVAR($C$5:C154,$D$5:D154)</f>
        <v>-2.7108052759355419E-5</v>
      </c>
      <c r="M154" s="37"/>
      <c r="S154" s="44"/>
    </row>
    <row r="155" spans="1:19" x14ac:dyDescent="0.25">
      <c r="A155" s="11">
        <v>38198</v>
      </c>
      <c r="B155" s="21">
        <v>1.2333333333333332E-3</v>
      </c>
      <c r="C155" s="21">
        <v>-3.3090428224022306E-2</v>
      </c>
      <c r="D155" s="21">
        <v>1.0458285843113257E-2</v>
      </c>
      <c r="E155" s="40">
        <f t="shared" si="6"/>
        <v>-3.4323761557355642E-2</v>
      </c>
      <c r="F155" s="41">
        <f t="shared" si="7"/>
        <v>9.2249525097799247E-3</v>
      </c>
      <c r="G155" s="45">
        <f t="shared" si="8"/>
        <v>-1.1316071190454524E-2</v>
      </c>
      <c r="H155" s="62">
        <f>AVERAGE($E$5:E155)</f>
        <v>5.7898508200905996E-3</v>
      </c>
      <c r="I155" s="62">
        <f>AVERAGE($F$5:F155)</f>
        <v>2.8523944102269612E-3</v>
      </c>
      <c r="J155" s="61">
        <f>_xlfn.VAR.S($C$5:C155)</f>
        <v>1.7356440476142857E-3</v>
      </c>
      <c r="K155" s="61">
        <f>_xlfn.VAR.S($D$5:D155)</f>
        <v>3.0802219675475704E-4</v>
      </c>
      <c r="L155" s="61">
        <f>COVAR($C$5:C155,$D$5:D155)</f>
        <v>-2.8171794462799748E-5</v>
      </c>
      <c r="M155" s="37"/>
      <c r="S155" s="44"/>
    </row>
    <row r="156" spans="1:19" x14ac:dyDescent="0.25">
      <c r="A156" s="11">
        <v>38230</v>
      </c>
      <c r="B156" s="21">
        <v>1.3749999999999999E-3</v>
      </c>
      <c r="C156" s="21">
        <v>4.0028618246439329E-3</v>
      </c>
      <c r="D156" s="21">
        <v>2.8397540780405572E-2</v>
      </c>
      <c r="E156" s="40">
        <f t="shared" si="6"/>
        <v>2.627861824643933E-3</v>
      </c>
      <c r="F156" s="41">
        <f t="shared" si="7"/>
        <v>2.7022540780405571E-2</v>
      </c>
      <c r="G156" s="45">
        <f t="shared" si="8"/>
        <v>1.6200201302524753E-2</v>
      </c>
      <c r="H156" s="62">
        <f>AVERAGE($E$5:E156)</f>
        <v>5.7690482609100294E-3</v>
      </c>
      <c r="I156" s="62">
        <f>AVERAGE($F$5:F156)</f>
        <v>3.0114085310833992E-3</v>
      </c>
      <c r="J156" s="61">
        <f>_xlfn.VAR.S($C$5:C156)</f>
        <v>1.7243114429152367E-3</v>
      </c>
      <c r="K156" s="61">
        <f>_xlfn.VAR.S($D$5:D156)</f>
        <v>3.0927572762324759E-4</v>
      </c>
      <c r="L156" s="61">
        <f>COVAR($C$5:C156,$D$5:D156)</f>
        <v>-2.8711469347420876E-5</v>
      </c>
      <c r="M156" s="37"/>
      <c r="S156" s="44"/>
    </row>
    <row r="157" spans="1:19" x14ac:dyDescent="0.25">
      <c r="A157" s="11">
        <v>38260</v>
      </c>
      <c r="B157" s="21">
        <v>1.4666666666666667E-3</v>
      </c>
      <c r="C157" s="21">
        <v>1.0829595906662659E-2</v>
      </c>
      <c r="D157" s="21">
        <v>2.5552328034037508E-3</v>
      </c>
      <c r="E157" s="40">
        <f t="shared" si="6"/>
        <v>9.3629292399959926E-3</v>
      </c>
      <c r="F157" s="41">
        <f t="shared" si="7"/>
        <v>1.0885661367370841E-3</v>
      </c>
      <c r="G157" s="45">
        <f t="shared" si="8"/>
        <v>6.6924143550332049E-3</v>
      </c>
      <c r="H157" s="62">
        <f>AVERAGE($E$5:E157)</f>
        <v>5.7925376790739901E-3</v>
      </c>
      <c r="I157" s="62">
        <f>AVERAGE($F$5:F157)</f>
        <v>2.9988409337347306E-3</v>
      </c>
      <c r="J157" s="61">
        <f>_xlfn.VAR.S($C$5:C157)</f>
        <v>1.7129909153153664E-3</v>
      </c>
      <c r="K157" s="61">
        <f>_xlfn.VAR.S($D$5:D157)</f>
        <v>3.0732645296857375E-4</v>
      </c>
      <c r="L157" s="61">
        <f>COVAR($C$5:C157,$D$5:D157)</f>
        <v>-2.8568446973747939E-5</v>
      </c>
      <c r="M157" s="37"/>
      <c r="S157" s="44"/>
    </row>
    <row r="158" spans="1:19" x14ac:dyDescent="0.25">
      <c r="A158" s="11">
        <v>38289</v>
      </c>
      <c r="B158" s="21">
        <v>1.725E-3</v>
      </c>
      <c r="C158" s="21">
        <v>1.5274425432628913E-2</v>
      </c>
      <c r="D158" s="21">
        <v>9.7741016362302702E-3</v>
      </c>
      <c r="E158" s="40">
        <f t="shared" si="6"/>
        <v>1.3549425432628912E-2</v>
      </c>
      <c r="F158" s="41">
        <f t="shared" si="7"/>
        <v>8.0491016362302693E-3</v>
      </c>
      <c r="G158" s="45">
        <f t="shared" si="8"/>
        <v>1.2524263534429592E-2</v>
      </c>
      <c r="H158" s="62">
        <f>AVERAGE($E$5:E158)</f>
        <v>5.8429070800711004E-3</v>
      </c>
      <c r="I158" s="62">
        <f>AVERAGE($F$5:F158)</f>
        <v>3.0316348344002859E-3</v>
      </c>
      <c r="J158" s="61">
        <f>_xlfn.VAR.S($C$5:C158)</f>
        <v>1.7020553869586943E-3</v>
      </c>
      <c r="K158" s="61">
        <f>_xlfn.VAR.S($D$5:D158)</f>
        <v>3.0540320899311111E-4</v>
      </c>
      <c r="L158" s="61">
        <f>COVAR($C$5:C158,$D$5:D158)</f>
        <v>-2.8234733221326032E-5</v>
      </c>
      <c r="M158" s="37"/>
      <c r="S158" s="44"/>
    </row>
    <row r="159" spans="1:19" x14ac:dyDescent="0.25">
      <c r="A159" s="11">
        <v>38321</v>
      </c>
      <c r="B159" s="21">
        <v>1.825E-3</v>
      </c>
      <c r="C159" s="21">
        <v>4.0453219632827553E-2</v>
      </c>
      <c r="D159" s="21">
        <v>-1.8533511128043911E-2</v>
      </c>
      <c r="E159" s="40">
        <f t="shared" si="6"/>
        <v>3.8628219632827553E-2</v>
      </c>
      <c r="F159" s="41">
        <f t="shared" si="7"/>
        <v>-2.0358511128043912E-2</v>
      </c>
      <c r="G159" s="45">
        <f t="shared" si="8"/>
        <v>1.0959854252391821E-2</v>
      </c>
      <c r="H159" s="62">
        <f>AVERAGE($E$5:E159)</f>
        <v>6.0544252255727554E-3</v>
      </c>
      <c r="I159" s="62">
        <f>AVERAGE($F$5:F159)</f>
        <v>2.880730666900646E-3</v>
      </c>
      <c r="J159" s="61">
        <f>_xlfn.VAR.S($C$5:C159)</f>
        <v>1.6973930532260403E-3</v>
      </c>
      <c r="K159" s="61">
        <f>_xlfn.VAR.S($D$5:D159)</f>
        <v>3.07357444838421E-4</v>
      </c>
      <c r="L159" s="61">
        <f>COVAR($C$5:C159,$D$5:D159)</f>
        <v>-3.3036158744037507E-5</v>
      </c>
      <c r="M159" s="37"/>
      <c r="S159" s="44"/>
    </row>
    <row r="160" spans="1:19" x14ac:dyDescent="0.25">
      <c r="A160" s="11">
        <v>38352</v>
      </c>
      <c r="B160" s="21">
        <v>1.9416666666666666E-3</v>
      </c>
      <c r="C160" s="21">
        <v>3.3979100810497043E-2</v>
      </c>
      <c r="D160" s="21">
        <v>1.2179243528260608E-2</v>
      </c>
      <c r="E160" s="40">
        <f t="shared" si="6"/>
        <v>3.2037434143830375E-2</v>
      </c>
      <c r="F160" s="41">
        <f t="shared" si="7"/>
        <v>1.0237576861593942E-2</v>
      </c>
      <c r="G160" s="45">
        <f t="shared" si="8"/>
        <v>2.3079172169378825E-2</v>
      </c>
      <c r="H160" s="62">
        <f>AVERAGE($E$5:E160)</f>
        <v>6.2209829750487656E-3</v>
      </c>
      <c r="I160" s="62">
        <f>AVERAGE($F$5:F160)</f>
        <v>2.9278899373794492E-3</v>
      </c>
      <c r="J160" s="61">
        <f>_xlfn.VAR.S($C$5:C160)</f>
        <v>1.6903828478837223E-3</v>
      </c>
      <c r="K160" s="61">
        <f>_xlfn.VAR.S($D$5:D160)</f>
        <v>3.0561836910464454E-4</v>
      </c>
      <c r="L160" s="61">
        <f>COVAR($C$5:C160,$D$5:D160)</f>
        <v>-3.1850343851563489E-5</v>
      </c>
      <c r="M160" s="37"/>
      <c r="S160" s="44"/>
    </row>
    <row r="161" spans="1:19" x14ac:dyDescent="0.25">
      <c r="A161" s="11">
        <v>38383</v>
      </c>
      <c r="B161" s="21">
        <v>2.1166666666666669E-3</v>
      </c>
      <c r="C161" s="21">
        <v>-2.4373475020200486E-2</v>
      </c>
      <c r="D161" s="21">
        <v>7.3786144024798883E-3</v>
      </c>
      <c r="E161" s="40">
        <f t="shared" si="6"/>
        <v>-2.6490141686867152E-2</v>
      </c>
      <c r="F161" s="41">
        <f t="shared" si="7"/>
        <v>5.2619477358132214E-3</v>
      </c>
      <c r="G161" s="45">
        <f t="shared" si="8"/>
        <v>-8.4974303088602987E-3</v>
      </c>
      <c r="H161" s="62">
        <f>AVERAGE($E$5:E161)</f>
        <v>6.0126318625524861E-3</v>
      </c>
      <c r="I161" s="62">
        <f>AVERAGE($F$5:F161)</f>
        <v>2.9427565475605559E-3</v>
      </c>
      <c r="J161" s="61">
        <f>_xlfn.VAR.S($C$5:C161)</f>
        <v>1.6867881925744298E-3</v>
      </c>
      <c r="K161" s="61">
        <f>_xlfn.VAR.S($D$5:D161)</f>
        <v>3.0367050766641495E-4</v>
      </c>
      <c r="L161" s="61">
        <f>COVAR($C$5:C161,$D$5:D161)</f>
        <v>-3.1930830526026967E-5</v>
      </c>
      <c r="M161" s="37"/>
      <c r="S161" s="44"/>
    </row>
    <row r="162" spans="1:19" x14ac:dyDescent="0.25">
      <c r="A162" s="11">
        <v>38411</v>
      </c>
      <c r="B162" s="21">
        <v>2.2833333333333334E-3</v>
      </c>
      <c r="C162" s="21">
        <v>2.1034564453011662E-2</v>
      </c>
      <c r="D162" s="21">
        <v>-1.4327920210972955E-2</v>
      </c>
      <c r="E162" s="40">
        <f t="shared" si="6"/>
        <v>1.875123111967833E-2</v>
      </c>
      <c r="F162" s="41">
        <f t="shared" si="7"/>
        <v>-1.6611253544306287E-2</v>
      </c>
      <c r="G162" s="45">
        <f t="shared" si="8"/>
        <v>3.3533221210193531E-3</v>
      </c>
      <c r="H162" s="62">
        <f>AVERAGE($E$5:E162)</f>
        <v>6.0932559084836621E-3</v>
      </c>
      <c r="I162" s="62">
        <f>AVERAGE($F$5:F162)</f>
        <v>2.8189969900170946E-3</v>
      </c>
      <c r="J162" s="61">
        <f>_xlfn.VAR.S($C$5:C162)</f>
        <v>1.6769414099520462E-3</v>
      </c>
      <c r="K162" s="61">
        <f>_xlfn.VAR.S($D$5:D162)</f>
        <v>3.0436690260448126E-4</v>
      </c>
      <c r="L162" s="61">
        <f>COVAR($C$5:C162,$D$5:D162)</f>
        <v>-3.3255207247062237E-5</v>
      </c>
      <c r="M162" s="37"/>
      <c r="S162" s="44"/>
    </row>
    <row r="163" spans="1:19" x14ac:dyDescent="0.25">
      <c r="A163" s="11">
        <v>38442</v>
      </c>
      <c r="B163" s="21">
        <v>2.3166666666666665E-3</v>
      </c>
      <c r="C163" s="21">
        <v>-1.7688916391004228E-2</v>
      </c>
      <c r="D163" s="21">
        <v>-3.5284367053975974E-3</v>
      </c>
      <c r="E163" s="40">
        <f t="shared" si="6"/>
        <v>-2.0005583057670896E-2</v>
      </c>
      <c r="F163" s="41">
        <f t="shared" si="7"/>
        <v>-5.8451033720642639E-3</v>
      </c>
      <c r="G163" s="45">
        <f t="shared" si="8"/>
        <v>-1.0608676548200913E-2</v>
      </c>
      <c r="H163" s="62">
        <f>AVERAGE($E$5:E163)</f>
        <v>5.929112267187093E-3</v>
      </c>
      <c r="I163" s="62">
        <f>AVERAGE($F$5:F163)</f>
        <v>2.7645057927713E-3</v>
      </c>
      <c r="J163" s="61">
        <f>_xlfn.VAR.S($C$5:C163)</f>
        <v>1.670876614429324E-3</v>
      </c>
      <c r="K163" s="61">
        <f>_xlfn.VAR.S($D$5:D163)</f>
        <v>3.0300320527600294E-4</v>
      </c>
      <c r="L163" s="61">
        <f>COVAR($C$5:C163,$D$5:D163)</f>
        <v>-3.1456281121062645E-5</v>
      </c>
      <c r="M163" s="37"/>
      <c r="S163" s="44"/>
    </row>
    <row r="164" spans="1:19" x14ac:dyDescent="0.25">
      <c r="A164" s="11">
        <v>38471</v>
      </c>
      <c r="B164" s="21">
        <v>2.3666666666666667E-3</v>
      </c>
      <c r="C164" s="21">
        <v>-1.8959299175086874E-2</v>
      </c>
      <c r="D164" s="21">
        <v>2.3341071969314564E-2</v>
      </c>
      <c r="E164" s="40">
        <f t="shared" si="6"/>
        <v>-2.1325965841753541E-2</v>
      </c>
      <c r="F164" s="41">
        <f t="shared" si="7"/>
        <v>2.0974405302647898E-2</v>
      </c>
      <c r="G164" s="45">
        <f t="shared" si="8"/>
        <v>2.1908863971138448E-3</v>
      </c>
      <c r="H164" s="62">
        <f>AVERAGE($E$5:E164)</f>
        <v>5.7587680290062141E-3</v>
      </c>
      <c r="I164" s="62">
        <f>AVERAGE($F$5:F164)</f>
        <v>2.8783176647080287E-3</v>
      </c>
      <c r="J164" s="61">
        <f>_xlfn.VAR.S($C$5:C164)</f>
        <v>1.6652660652344898E-3</v>
      </c>
      <c r="K164" s="61">
        <f>_xlfn.VAR.S($D$5:D164)</f>
        <v>3.0300511371717735E-4</v>
      </c>
      <c r="L164" s="61">
        <f>COVAR($C$5:C164,$D$5:D164)</f>
        <v>-3.4297301547866586E-5</v>
      </c>
      <c r="M164" s="37"/>
      <c r="S164" s="44"/>
    </row>
    <row r="165" spans="1:19" x14ac:dyDescent="0.25">
      <c r="A165" s="11">
        <v>38503</v>
      </c>
      <c r="B165" s="21">
        <v>2.4750000000000002E-3</v>
      </c>
      <c r="C165" s="21">
        <v>3.1792213796534963E-2</v>
      </c>
      <c r="D165" s="21">
        <v>1.6787923742188182E-2</v>
      </c>
      <c r="E165" s="40">
        <f t="shared" si="6"/>
        <v>2.9317213796534961E-2</v>
      </c>
      <c r="F165" s="41">
        <f t="shared" si="7"/>
        <v>1.4312923742188182E-2</v>
      </c>
      <c r="G165" s="45">
        <f t="shared" si="8"/>
        <v>2.4290068769361572E-2</v>
      </c>
      <c r="H165" s="62">
        <f>AVERAGE($E$5:E165)</f>
        <v>5.9050937791150886E-3</v>
      </c>
      <c r="I165" s="62">
        <f>AVERAGE($F$5:F165)</f>
        <v>2.9493400627047996E-3</v>
      </c>
      <c r="J165" s="61">
        <f>_xlfn.VAR.S($C$5:C165)</f>
        <v>1.6581244335081135E-3</v>
      </c>
      <c r="K165" s="61">
        <f>_xlfn.VAR.S($D$5:D165)</f>
        <v>3.0183688334633758E-4</v>
      </c>
      <c r="L165" s="61">
        <f>COVAR($C$5:C165,$D$5:D165)</f>
        <v>-3.2554403027891734E-5</v>
      </c>
      <c r="M165" s="37"/>
      <c r="S165" s="44"/>
    </row>
    <row r="166" spans="1:19" x14ac:dyDescent="0.25">
      <c r="A166" s="11">
        <v>38533</v>
      </c>
      <c r="B166" s="21">
        <v>2.6833333333333336E-3</v>
      </c>
      <c r="C166" s="21">
        <v>1.4308013328274694E-3</v>
      </c>
      <c r="D166" s="21">
        <v>7.1281396603171121E-3</v>
      </c>
      <c r="E166" s="40">
        <f t="shared" si="6"/>
        <v>-1.2525320005058642E-3</v>
      </c>
      <c r="F166" s="41">
        <f t="shared" si="7"/>
        <v>4.4448063269837785E-3</v>
      </c>
      <c r="G166" s="45">
        <f t="shared" si="8"/>
        <v>4.2794704965722907E-3</v>
      </c>
      <c r="H166" s="62">
        <f>AVERAGE($E$5:E166)</f>
        <v>5.8609109039322429E-3</v>
      </c>
      <c r="I166" s="62">
        <f>AVERAGE($F$5:F166)</f>
        <v>2.9585713359410897E-3</v>
      </c>
      <c r="J166" s="61">
        <f>_xlfn.VAR.S($C$5:C166)</f>
        <v>1.6481794414370207E-3</v>
      </c>
      <c r="K166" s="61">
        <f>_xlfn.VAR.S($D$5:D166)</f>
        <v>2.9996933515413993E-4</v>
      </c>
      <c r="L166" s="61">
        <f>COVAR($C$5:C166,$D$5:D166)</f>
        <v>-3.2403670508931771E-5</v>
      </c>
      <c r="M166" s="37"/>
      <c r="S166" s="44"/>
    </row>
    <row r="167" spans="1:19" x14ac:dyDescent="0.25">
      <c r="A167" s="11">
        <v>38562</v>
      </c>
      <c r="B167" s="21">
        <v>2.8666666666666667E-3</v>
      </c>
      <c r="C167" s="21">
        <v>3.7174744958919703E-2</v>
      </c>
      <c r="D167" s="21">
        <v>-2.0601199007505344E-2</v>
      </c>
      <c r="E167" s="40">
        <f t="shared" si="6"/>
        <v>3.4308078292253033E-2</v>
      </c>
      <c r="F167" s="41">
        <f t="shared" si="7"/>
        <v>-2.3467865674172011E-2</v>
      </c>
      <c r="G167" s="45">
        <f t="shared" si="8"/>
        <v>8.2867729757071795E-3</v>
      </c>
      <c r="H167" s="62">
        <f>AVERAGE($E$5:E167)</f>
        <v>6.0354334032470943E-3</v>
      </c>
      <c r="I167" s="62">
        <f>AVERAGE($F$5:F167)</f>
        <v>2.796445955510948E-3</v>
      </c>
      <c r="J167" s="61">
        <f>_xlfn.VAR.S($C$5:C167)</f>
        <v>1.642890747080275E-3</v>
      </c>
      <c r="K167" s="61">
        <f>_xlfn.VAR.S($D$5:D167)</f>
        <v>3.024764628678244E-4</v>
      </c>
      <c r="L167" s="61">
        <f>COVAR($C$5:C167,$D$5:D167)</f>
        <v>-3.6791084790122088E-5</v>
      </c>
      <c r="M167" s="37"/>
      <c r="S167" s="44"/>
    </row>
    <row r="168" spans="1:19" x14ac:dyDescent="0.25">
      <c r="A168" s="11">
        <v>38595</v>
      </c>
      <c r="B168" s="21">
        <v>2.8500000000000001E-3</v>
      </c>
      <c r="C168" s="21">
        <v>-9.1159593645399051E-3</v>
      </c>
      <c r="D168" s="21">
        <v>1.981896215986545E-2</v>
      </c>
      <c r="E168" s="40">
        <f t="shared" si="6"/>
        <v>-1.1965959364539905E-2</v>
      </c>
      <c r="F168" s="41">
        <f t="shared" si="7"/>
        <v>1.6968962159865451E-2</v>
      </c>
      <c r="G168" s="45">
        <f t="shared" si="8"/>
        <v>5.3515013976627723E-3</v>
      </c>
      <c r="H168" s="62">
        <f>AVERAGE($E$5:E168)</f>
        <v>5.9256688131996121E-3</v>
      </c>
      <c r="I168" s="62">
        <f>AVERAGE($F$5:F168)</f>
        <v>2.8828637372448167E-3</v>
      </c>
      <c r="J168" s="61">
        <f>_xlfn.VAR.S($C$5:C168)</f>
        <v>1.6348414422268165E-3</v>
      </c>
      <c r="K168" s="61">
        <f>_xlfn.VAR.S($D$5:D168)</f>
        <v>3.0180377658395156E-4</v>
      </c>
      <c r="L168" s="61">
        <f>COVAR($C$5:C168,$D$5:D168)</f>
        <v>-3.8106888572538741E-5</v>
      </c>
      <c r="M168" s="37"/>
      <c r="S168" s="44"/>
    </row>
    <row r="169" spans="1:19" x14ac:dyDescent="0.25">
      <c r="A169" s="11">
        <v>38625</v>
      </c>
      <c r="B169" s="21">
        <v>3.0916666666666666E-3</v>
      </c>
      <c r="C169" s="21">
        <v>8.0958556956109984E-3</v>
      </c>
      <c r="D169" s="21">
        <v>-1.7142482419697624E-2</v>
      </c>
      <c r="E169" s="40">
        <f t="shared" si="6"/>
        <v>5.0041890289443322E-3</v>
      </c>
      <c r="F169" s="41">
        <f t="shared" si="7"/>
        <v>-2.0234149086364291E-2</v>
      </c>
      <c r="G169" s="45">
        <f t="shared" si="8"/>
        <v>-4.523313362043313E-3</v>
      </c>
      <c r="H169" s="62">
        <f>AVERAGE($E$5:E169)</f>
        <v>5.9200840872344288E-3</v>
      </c>
      <c r="I169" s="62">
        <f>AVERAGE($F$5:F169)</f>
        <v>2.7427606292229436E-3</v>
      </c>
      <c r="J169" s="61">
        <f>_xlfn.VAR.S($C$5:C169)</f>
        <v>1.6248780493044437E-3</v>
      </c>
      <c r="K169" s="61">
        <f>_xlfn.VAR.S($D$5:D169)</f>
        <v>3.032024316195523E-4</v>
      </c>
      <c r="L169" s="61">
        <f>COVAR($C$5:C169,$D$5:D169)</f>
        <v>-3.7747537048849344E-5</v>
      </c>
      <c r="M169" s="37"/>
      <c r="S169" s="44"/>
    </row>
    <row r="170" spans="1:19" x14ac:dyDescent="0.25">
      <c r="A170" s="11">
        <v>38656</v>
      </c>
      <c r="B170" s="21">
        <v>3.2333333333333333E-3</v>
      </c>
      <c r="C170" s="21">
        <v>-1.6684129801042391E-2</v>
      </c>
      <c r="D170" s="21">
        <v>-1.1534763241036861E-2</v>
      </c>
      <c r="E170" s="40">
        <f t="shared" si="6"/>
        <v>-1.9917463134375726E-2</v>
      </c>
      <c r="F170" s="41">
        <f t="shared" si="7"/>
        <v>-1.4768096574370193E-2</v>
      </c>
      <c r="G170" s="45">
        <f t="shared" si="8"/>
        <v>-1.4109446521039626E-2</v>
      </c>
      <c r="H170" s="62">
        <f>AVERAGE($E$5:E170)</f>
        <v>5.7644362124054521E-3</v>
      </c>
      <c r="I170" s="62">
        <f>AVERAGE($F$5:F170)</f>
        <v>2.6372735376350332E-3</v>
      </c>
      <c r="J170" s="61">
        <f>_xlfn.VAR.S($C$5:C170)</f>
        <v>1.6190080555316916E-3</v>
      </c>
      <c r="K170" s="61">
        <f>_xlfn.VAR.S($D$5:D170)</f>
        <v>3.0318235967499252E-4</v>
      </c>
      <c r="L170" s="61">
        <f>COVAR($C$5:C170,$D$5:D170)</f>
        <v>-3.4847541210589697E-5</v>
      </c>
      <c r="M170" s="37"/>
      <c r="S170" s="44"/>
    </row>
    <row r="171" spans="1:19" x14ac:dyDescent="0.25">
      <c r="A171" s="11">
        <v>38686</v>
      </c>
      <c r="B171" s="21">
        <v>3.2416666666666666E-3</v>
      </c>
      <c r="C171" s="21">
        <v>3.7787149873761861E-2</v>
      </c>
      <c r="D171" s="21">
        <v>6.317101835969785E-3</v>
      </c>
      <c r="E171" s="40">
        <f t="shared" si="6"/>
        <v>3.4545483207095197E-2</v>
      </c>
      <c r="F171" s="41">
        <f t="shared" si="7"/>
        <v>3.0754351693031185E-3</v>
      </c>
      <c r="G171" s="45">
        <f t="shared" si="8"/>
        <v>2.2052125854865823E-2</v>
      </c>
      <c r="H171" s="62">
        <f>AVERAGE($E$5:E171)</f>
        <v>5.9367778111760489E-3</v>
      </c>
      <c r="I171" s="62">
        <f>AVERAGE($F$5:F171)</f>
        <v>2.639897259980351E-3</v>
      </c>
      <c r="J171" s="61">
        <f>_xlfn.VAR.S($C$5:C171)</f>
        <v>1.6142665168120322E-3</v>
      </c>
      <c r="K171" s="61">
        <f>_xlfn.VAR.S($D$5:D171)</f>
        <v>3.0135802149045497E-4</v>
      </c>
      <c r="L171" s="61">
        <f>COVAR($C$5:C171,$D$5:D171)</f>
        <v>-3.4537837392789128E-5</v>
      </c>
      <c r="M171" s="37"/>
      <c r="S171" s="44"/>
    </row>
    <row r="172" spans="1:19" x14ac:dyDescent="0.25">
      <c r="A172" s="11">
        <v>38716</v>
      </c>
      <c r="B172" s="21">
        <v>3.5333333333333336E-3</v>
      </c>
      <c r="C172" s="21">
        <v>3.1735227892837337E-4</v>
      </c>
      <c r="D172" s="21">
        <v>1.0909578728491409E-2</v>
      </c>
      <c r="E172" s="40">
        <f t="shared" si="6"/>
        <v>-3.2159810544049603E-3</v>
      </c>
      <c r="F172" s="41">
        <f t="shared" si="7"/>
        <v>7.3762453951580756E-3</v>
      </c>
      <c r="G172" s="45">
        <f t="shared" si="8"/>
        <v>5.6134655037098913E-3</v>
      </c>
      <c r="H172" s="62">
        <f>AVERAGE($E$5:E172)</f>
        <v>5.8822971036428286E-3</v>
      </c>
      <c r="I172" s="62">
        <f>AVERAGE($F$5:F172)</f>
        <v>2.668089808404028E-3</v>
      </c>
      <c r="J172" s="61">
        <f>_xlfn.VAR.S($C$5:C172)</f>
        <v>1.6050521735991104E-3</v>
      </c>
      <c r="K172" s="61">
        <f>_xlfn.VAR.S($D$5:D172)</f>
        <v>2.9971293524456391E-4</v>
      </c>
      <c r="L172" s="61">
        <f>COVAR($C$5:C172,$D$5:D172)</f>
        <v>-3.4599097934795411E-5</v>
      </c>
      <c r="M172" s="37"/>
      <c r="S172" s="44"/>
    </row>
    <row r="173" spans="1:19" x14ac:dyDescent="0.25">
      <c r="A173" s="11">
        <v>38748</v>
      </c>
      <c r="B173" s="21">
        <v>3.6916666666666664E-3</v>
      </c>
      <c r="C173" s="21">
        <v>2.647856954765726E-2</v>
      </c>
      <c r="D173" s="21">
        <v>-4.7929058748222841E-3</v>
      </c>
      <c r="E173" s="40">
        <f t="shared" si="6"/>
        <v>2.2786902880990594E-2</v>
      </c>
      <c r="F173" s="41">
        <f t="shared" si="7"/>
        <v>-8.4845725414889502E-3</v>
      </c>
      <c r="G173" s="45">
        <f t="shared" si="8"/>
        <v>1.0842831836417488E-2</v>
      </c>
      <c r="H173" s="62">
        <f>AVERAGE($E$5:E173)</f>
        <v>5.982324356763229E-3</v>
      </c>
      <c r="I173" s="62">
        <f>AVERAGE($F$5:F173)</f>
        <v>2.6020977234934187E-3</v>
      </c>
      <c r="J173" s="61">
        <f>_xlfn.VAR.S($C$5:C173)</f>
        <v>1.5973103586388461E-3</v>
      </c>
      <c r="K173" s="61">
        <f>_xlfn.VAR.S($D$5:D173)</f>
        <v>2.9858847020429154E-4</v>
      </c>
      <c r="L173" s="61">
        <f>COVAR($C$5:C173,$D$5:D173)</f>
        <v>-3.5481121547396932E-5</v>
      </c>
      <c r="M173" s="37"/>
      <c r="S173" s="44"/>
    </row>
    <row r="174" spans="1:19" x14ac:dyDescent="0.25">
      <c r="A174" s="11">
        <v>38776</v>
      </c>
      <c r="B174" s="21">
        <v>3.7583333333333331E-3</v>
      </c>
      <c r="C174" s="21">
        <v>2.7023066699831677E-3</v>
      </c>
      <c r="D174" s="21">
        <v>-1.39224421924522E-3</v>
      </c>
      <c r="E174" s="40">
        <f t="shared" si="6"/>
        <v>-1.0560266633501654E-3</v>
      </c>
      <c r="F174" s="41">
        <f t="shared" si="7"/>
        <v>-5.1505775525785532E-3</v>
      </c>
      <c r="G174" s="45">
        <f t="shared" si="8"/>
        <v>6.5503122536897385E-4</v>
      </c>
      <c r="H174" s="62">
        <f>AVERAGE($E$5:E174)</f>
        <v>5.9409222919390324E-3</v>
      </c>
      <c r="I174" s="62">
        <f>AVERAGE($F$5:F174)</f>
        <v>2.5564937512812308E-3</v>
      </c>
      <c r="J174" s="61">
        <f>_xlfn.VAR.S($C$5:C174)</f>
        <v>1.5880982644321225E-3</v>
      </c>
      <c r="K174" s="61">
        <f>_xlfn.VAR.S($D$5:D174)</f>
        <v>2.9711773973960178E-4</v>
      </c>
      <c r="L174" s="61">
        <f>COVAR($C$5:C174,$D$5:D174)</f>
        <v>-3.5007720239012357E-5</v>
      </c>
      <c r="M174" s="37"/>
      <c r="S174" s="44"/>
    </row>
    <row r="175" spans="1:19" x14ac:dyDescent="0.25">
      <c r="A175" s="11">
        <v>38807</v>
      </c>
      <c r="B175" s="21">
        <v>3.8333333333333331E-3</v>
      </c>
      <c r="C175" s="21">
        <v>1.2425696532430752E-2</v>
      </c>
      <c r="D175" s="21">
        <v>-1.3513778870435034E-2</v>
      </c>
      <c r="E175" s="40">
        <f t="shared" si="6"/>
        <v>8.5923631990974195E-3</v>
      </c>
      <c r="F175" s="41">
        <f t="shared" si="7"/>
        <v>-1.7347112203768368E-2</v>
      </c>
      <c r="G175" s="45">
        <f t="shared" si="8"/>
        <v>-5.4404116900214072E-4</v>
      </c>
      <c r="H175" s="62">
        <f>AVERAGE($E$5:E175)</f>
        <v>5.9564277943200752E-3</v>
      </c>
      <c r="I175" s="62">
        <f>AVERAGE($F$5:F175)</f>
        <v>2.4400983948189526E-3</v>
      </c>
      <c r="J175" s="61">
        <f>_xlfn.VAR.S($C$5:C175)</f>
        <v>1.5788233510660773E-3</v>
      </c>
      <c r="K175" s="61">
        <f>_xlfn.VAR.S($D$5:D175)</f>
        <v>2.9751999770173356E-4</v>
      </c>
      <c r="L175" s="61">
        <f>COVAR($C$5:C175,$D$5:D175)</f>
        <v>-3.5179869604274084E-5</v>
      </c>
      <c r="M175" s="37"/>
      <c r="S175" s="44"/>
    </row>
    <row r="176" spans="1:19" x14ac:dyDescent="0.25">
      <c r="A176" s="11">
        <v>38835</v>
      </c>
      <c r="B176" s="21">
        <v>3.933333333333333E-3</v>
      </c>
      <c r="C176" s="21">
        <v>1.3422023497243973E-2</v>
      </c>
      <c r="D176" s="21">
        <v>-6.0910553051897187E-3</v>
      </c>
      <c r="E176" s="40">
        <f t="shared" si="6"/>
        <v>9.4886901639106395E-3</v>
      </c>
      <c r="F176" s="41">
        <f t="shared" si="7"/>
        <v>-1.0024388638523053E-2</v>
      </c>
      <c r="G176" s="45">
        <f t="shared" si="8"/>
        <v>3.6654840960271273E-3</v>
      </c>
      <c r="H176" s="62">
        <f>AVERAGE($E$5:E176)</f>
        <v>5.9769642034456019E-3</v>
      </c>
      <c r="I176" s="62">
        <f>AVERAGE($F$5:F176)</f>
        <v>2.3676304469506847E-3</v>
      </c>
      <c r="J176" s="61">
        <f>_xlfn.VAR.S($C$5:C176)</f>
        <v>1.569700853092681E-3</v>
      </c>
      <c r="K176" s="61">
        <f>_xlfn.VAR.S($D$5:D176)</f>
        <v>2.9656776228762752E-4</v>
      </c>
      <c r="L176" s="61">
        <f>COVAR($C$5:C176,$D$5:D176)</f>
        <v>-3.5268487468676917E-5</v>
      </c>
      <c r="M176" s="37"/>
      <c r="S176" s="44"/>
    </row>
    <row r="177" spans="1:19" x14ac:dyDescent="0.25">
      <c r="A177" s="11">
        <v>38868</v>
      </c>
      <c r="B177" s="21">
        <v>3.9916666666666668E-3</v>
      </c>
      <c r="C177" s="21">
        <v>-2.874695662402027E-2</v>
      </c>
      <c r="D177" s="21">
        <v>-1.4099287825745099E-3</v>
      </c>
      <c r="E177" s="40">
        <f t="shared" si="6"/>
        <v>-3.2738623290686934E-2</v>
      </c>
      <c r="F177" s="41">
        <f t="shared" si="7"/>
        <v>-5.4015954492411767E-3</v>
      </c>
      <c r="G177" s="45">
        <f t="shared" si="8"/>
        <v>-1.507844270329739E-2</v>
      </c>
      <c r="H177" s="62">
        <f>AVERAGE($E$5:E177)</f>
        <v>5.7531746803581307E-3</v>
      </c>
      <c r="I177" s="62">
        <f>AVERAGE($F$5:F177)</f>
        <v>2.3227216267414832E-3</v>
      </c>
      <c r="J177" s="61">
        <f>_xlfn.VAR.S($C$5:C177)</f>
        <v>1.5688500325724049E-3</v>
      </c>
      <c r="K177" s="61">
        <f>_xlfn.VAR.S($D$5:D177)</f>
        <v>2.9511798348451807E-4</v>
      </c>
      <c r="L177" s="61">
        <f>COVAR($C$5:C177,$D$5:D177)</f>
        <v>-3.3566288285269351E-5</v>
      </c>
      <c r="M177" s="37"/>
      <c r="S177" s="44"/>
    </row>
    <row r="178" spans="1:19" x14ac:dyDescent="0.25">
      <c r="A178" s="11">
        <v>38898</v>
      </c>
      <c r="B178" s="21">
        <v>4.1250000000000002E-3</v>
      </c>
      <c r="C178" s="21">
        <v>1.3057766879533972E-3</v>
      </c>
      <c r="D178" s="21">
        <v>3.4054535390242169E-3</v>
      </c>
      <c r="E178" s="40">
        <f t="shared" si="6"/>
        <v>-2.819223312046603E-3</v>
      </c>
      <c r="F178" s="41">
        <f t="shared" si="7"/>
        <v>-7.1954646097578331E-4</v>
      </c>
      <c r="G178" s="45">
        <f t="shared" si="8"/>
        <v>2.355615113488807E-3</v>
      </c>
      <c r="H178" s="62">
        <f>AVERAGE($E$5:E178)</f>
        <v>5.7039080252293678E-3</v>
      </c>
      <c r="I178" s="62">
        <f>AVERAGE($F$5:F178)</f>
        <v>2.3052373273867864E-3</v>
      </c>
      <c r="J178" s="61">
        <f>_xlfn.VAR.S($C$5:C178)</f>
        <v>1.560110483192192E-3</v>
      </c>
      <c r="K178" s="61">
        <f>_xlfn.VAR.S($D$5:D178)</f>
        <v>2.9343590821621571E-4</v>
      </c>
      <c r="L178" s="61">
        <f>COVAR($C$5:C178,$D$5:D178)</f>
        <v>-3.3285388997258752E-5</v>
      </c>
      <c r="M178" s="37"/>
      <c r="S178" s="44"/>
    </row>
    <row r="179" spans="1:19" x14ac:dyDescent="0.25">
      <c r="A179" s="11">
        <v>38929</v>
      </c>
      <c r="B179" s="21">
        <v>4.1333333333333335E-3</v>
      </c>
      <c r="C179" s="21">
        <v>6.1604422921897051E-3</v>
      </c>
      <c r="D179" s="21">
        <v>1.5898143151246158E-2</v>
      </c>
      <c r="E179" s="40">
        <f t="shared" si="6"/>
        <v>2.0271089588563716E-3</v>
      </c>
      <c r="F179" s="41">
        <f t="shared" si="7"/>
        <v>1.1764809817912825E-2</v>
      </c>
      <c r="G179" s="45">
        <f t="shared" si="8"/>
        <v>1.1029292721717932E-2</v>
      </c>
      <c r="H179" s="62">
        <f>AVERAGE($E$5:E179)</f>
        <v>5.6828977448500941E-3</v>
      </c>
      <c r="I179" s="62">
        <f>AVERAGE($F$5:F179)</f>
        <v>2.3592920273326494E-3</v>
      </c>
      <c r="J179" s="61">
        <f>_xlfn.VAR.S($C$5:C179)</f>
        <v>1.5511849871715261E-3</v>
      </c>
      <c r="K179" s="61">
        <f>_xlfn.VAR.S($D$5:D179)</f>
        <v>2.9237578132219904E-4</v>
      </c>
      <c r="L179" s="61">
        <f>COVAR($C$5:C179,$D$5:D179)</f>
        <v>-3.3253844408573718E-5</v>
      </c>
      <c r="M179" s="37"/>
      <c r="S179" s="44"/>
    </row>
    <row r="180" spans="1:19" x14ac:dyDescent="0.25">
      <c r="A180" s="11">
        <v>38960</v>
      </c>
      <c r="B180" s="21">
        <v>4.0083333333333334E-3</v>
      </c>
      <c r="C180" s="21">
        <v>2.3755590792712722E-2</v>
      </c>
      <c r="D180" s="21">
        <v>1.858089496796933E-2</v>
      </c>
      <c r="E180" s="40">
        <f t="shared" si="6"/>
        <v>1.9747257459379389E-2</v>
      </c>
      <c r="F180" s="41">
        <f t="shared" si="7"/>
        <v>1.4572561634635998E-2</v>
      </c>
      <c r="G180" s="45">
        <f t="shared" si="8"/>
        <v>2.1168242880341026E-2</v>
      </c>
      <c r="H180" s="62">
        <f>AVERAGE($E$5:E180)</f>
        <v>5.7628088795917375E-3</v>
      </c>
      <c r="I180" s="62">
        <f>AVERAGE($F$5:F180)</f>
        <v>2.4286856046468732E-3</v>
      </c>
      <c r="J180" s="61">
        <f>_xlfn.VAR.S($C$5:C180)</f>
        <v>1.5435897890808737E-3</v>
      </c>
      <c r="K180" s="61">
        <f>_xlfn.VAR.S($D$5:D180)</f>
        <v>2.9167891936384153E-4</v>
      </c>
      <c r="L180" s="61">
        <f>COVAR($C$5:C180,$D$5:D180)</f>
        <v>-3.1959665763415836E-5</v>
      </c>
      <c r="M180" s="37"/>
      <c r="S180" s="44"/>
    </row>
    <row r="181" spans="1:19" x14ac:dyDescent="0.25">
      <c r="A181" s="11">
        <v>38989</v>
      </c>
      <c r="B181" s="21">
        <v>4.1000000000000003E-3</v>
      </c>
      <c r="C181" s="21">
        <v>2.5727842856497096E-2</v>
      </c>
      <c r="D181" s="21">
        <v>1.1191636984555053E-2</v>
      </c>
      <c r="E181" s="40">
        <f t="shared" si="6"/>
        <v>2.1627842856497097E-2</v>
      </c>
      <c r="F181" s="41">
        <f t="shared" si="7"/>
        <v>7.0916369845550531E-3</v>
      </c>
      <c r="G181" s="45">
        <f t="shared" si="8"/>
        <v>1.8459739920526075E-2</v>
      </c>
      <c r="H181" s="62">
        <f>AVERAGE($E$5:E181)</f>
        <v>5.8524418399132361E-3</v>
      </c>
      <c r="I181" s="62">
        <f>AVERAGE($F$5:F181)</f>
        <v>2.4550299627254506E-3</v>
      </c>
      <c r="J181" s="61">
        <f>_xlfn.VAR.S($C$5:C181)</f>
        <v>1.5364197401158649E-3</v>
      </c>
      <c r="K181" s="61">
        <f>_xlfn.VAR.S($D$5:D181)</f>
        <v>2.9020062268666228E-4</v>
      </c>
      <c r="L181" s="61">
        <f>COVAR($C$5:C181,$D$5:D181)</f>
        <v>-3.1246949614867018E-5</v>
      </c>
      <c r="M181" s="37"/>
      <c r="S181" s="44"/>
    </row>
    <row r="182" spans="1:19" x14ac:dyDescent="0.25">
      <c r="A182" s="11">
        <v>39021</v>
      </c>
      <c r="B182" s="21">
        <v>4.1166666666666669E-3</v>
      </c>
      <c r="C182" s="21">
        <v>3.2570811783315667E-2</v>
      </c>
      <c r="D182" s="21">
        <v>5.9560421927711271E-3</v>
      </c>
      <c r="E182" s="40">
        <f t="shared" si="6"/>
        <v>2.8454145116649E-2</v>
      </c>
      <c r="F182" s="41">
        <f t="shared" si="7"/>
        <v>1.8393755261044602E-3</v>
      </c>
      <c r="G182" s="45">
        <f t="shared" si="8"/>
        <v>1.9263426988043397E-2</v>
      </c>
      <c r="H182" s="62">
        <f>AVERAGE($E$5:E182)</f>
        <v>5.9794177010184931E-3</v>
      </c>
      <c r="I182" s="62">
        <f>AVERAGE($F$5:F182)</f>
        <v>2.4515712299354449E-3</v>
      </c>
      <c r="J182" s="61">
        <f>_xlfn.VAR.S($C$5:C182)</f>
        <v>1.5308626284480271E-3</v>
      </c>
      <c r="K182" s="61">
        <f>_xlfn.VAR.S($D$5:D182)</f>
        <v>2.8856180287784803E-4</v>
      </c>
      <c r="L182" s="61">
        <f>COVAR($C$5:C182,$D$5:D182)</f>
        <v>-3.1023868047171609E-5</v>
      </c>
      <c r="M182" s="37"/>
      <c r="S182" s="44"/>
    </row>
    <row r="183" spans="1:19" x14ac:dyDescent="0.25">
      <c r="A183" s="11">
        <v>39051</v>
      </c>
      <c r="B183" s="21">
        <v>4.0416666666666665E-3</v>
      </c>
      <c r="C183" s="21">
        <v>1.8991422326673613E-2</v>
      </c>
      <c r="D183" s="21">
        <v>1.2703657286088577E-2</v>
      </c>
      <c r="E183" s="40">
        <f t="shared" si="6"/>
        <v>1.4949755660006947E-2</v>
      </c>
      <c r="F183" s="41">
        <f t="shared" si="7"/>
        <v>8.661990619421911E-3</v>
      </c>
      <c r="G183" s="45">
        <f t="shared" si="8"/>
        <v>1.5847539806381095E-2</v>
      </c>
      <c r="H183" s="62">
        <f>AVERAGE($E$5:E183)</f>
        <v>6.0295313209011098E-3</v>
      </c>
      <c r="I183" s="62">
        <f>AVERAGE($F$5:F183)</f>
        <v>2.4862663103236374E-3</v>
      </c>
      <c r="J183" s="61">
        <f>_xlfn.VAR.S($C$5:C183)</f>
        <v>1.5228061087537536E-3</v>
      </c>
      <c r="K183" s="61">
        <f>_xlfn.VAR.S($D$5:D183)</f>
        <v>2.8722280409634431E-4</v>
      </c>
      <c r="L183" s="61">
        <f>COVAR($C$5:C183,$D$5:D183)</f>
        <v>-3.0461032063554186E-5</v>
      </c>
      <c r="M183" s="37"/>
      <c r="S183" s="44"/>
    </row>
    <row r="184" spans="1:19" x14ac:dyDescent="0.25">
      <c r="A184" s="11">
        <v>39080</v>
      </c>
      <c r="B184" s="21">
        <v>4.15E-3</v>
      </c>
      <c r="C184" s="21">
        <v>1.3936234831023242E-2</v>
      </c>
      <c r="D184" s="21">
        <v>-1.2971817517016149E-2</v>
      </c>
      <c r="E184" s="40">
        <f t="shared" si="6"/>
        <v>9.7862348310232411E-3</v>
      </c>
      <c r="F184" s="41">
        <f t="shared" si="7"/>
        <v>-1.712181751701615E-2</v>
      </c>
      <c r="G184" s="45">
        <f t="shared" si="8"/>
        <v>4.8220865700354665E-4</v>
      </c>
      <c r="H184" s="62">
        <f>AVERAGE($E$5:E184)</f>
        <v>6.0504018959573434E-3</v>
      </c>
      <c r="I184" s="62">
        <f>AVERAGE($F$5:F184)</f>
        <v>2.3773325112828609E-3</v>
      </c>
      <c r="J184" s="61">
        <f>_xlfn.VAR.S($C$5:C184)</f>
        <v>1.5144244813401436E-3</v>
      </c>
      <c r="K184" s="61">
        <f>_xlfn.VAR.S($D$5:D184)</f>
        <v>2.8754200358009819E-4</v>
      </c>
      <c r="L184" s="61">
        <f>COVAR($C$5:C184,$D$5:D184)</f>
        <v>-3.0780765558541982E-5</v>
      </c>
      <c r="M184" s="37"/>
      <c r="S184" s="44"/>
    </row>
    <row r="185" spans="1:19" x14ac:dyDescent="0.25">
      <c r="A185" s="11">
        <v>39113</v>
      </c>
      <c r="B185" s="21">
        <v>4.1916666666666665E-3</v>
      </c>
      <c r="C185" s="21">
        <v>1.5109721995970604E-2</v>
      </c>
      <c r="D185" s="21">
        <v>-2.5000379944984941E-3</v>
      </c>
      <c r="E185" s="40">
        <f t="shared" si="6"/>
        <v>1.0918055329303938E-2</v>
      </c>
      <c r="F185" s="41">
        <f t="shared" si="7"/>
        <v>-6.6917046611651605E-3</v>
      </c>
      <c r="G185" s="45">
        <f t="shared" si="8"/>
        <v>6.3048420007360551E-3</v>
      </c>
      <c r="H185" s="62">
        <f>AVERAGE($E$5:E185)</f>
        <v>6.0772950088487611E-3</v>
      </c>
      <c r="I185" s="62">
        <f>AVERAGE($F$5:F185)</f>
        <v>2.3272273335345297E-3</v>
      </c>
      <c r="J185" s="61">
        <f>_xlfn.VAR.S($C$5:C185)</f>
        <v>1.5062035386832068E-3</v>
      </c>
      <c r="K185" s="61">
        <f>_xlfn.VAR.S($D$5:D185)</f>
        <v>2.863011091689183E-4</v>
      </c>
      <c r="L185" s="61">
        <f>COVAR($C$5:C185,$D$5:D185)</f>
        <v>-3.0871265282054316E-5</v>
      </c>
      <c r="M185" s="37"/>
      <c r="S185" s="44"/>
    </row>
    <row r="186" spans="1:19" x14ac:dyDescent="0.25">
      <c r="A186" s="11">
        <v>39141</v>
      </c>
      <c r="B186" s="21">
        <v>4.1166666666666669E-3</v>
      </c>
      <c r="C186" s="21">
        <v>-1.9501321436455776E-2</v>
      </c>
      <c r="D186" s="21">
        <v>1.9616207939421981E-2</v>
      </c>
      <c r="E186" s="40">
        <f t="shared" si="6"/>
        <v>-2.3617988103122444E-2</v>
      </c>
      <c r="F186" s="41">
        <f t="shared" si="7"/>
        <v>1.5499541272755313E-2</v>
      </c>
      <c r="G186" s="45">
        <f t="shared" si="8"/>
        <v>5.7443251483102475E-5</v>
      </c>
      <c r="H186" s="62">
        <f>AVERAGE($E$5:E186)</f>
        <v>5.9141341126291392E-3</v>
      </c>
      <c r="I186" s="62">
        <f>AVERAGE($F$5:F186)</f>
        <v>2.3996026848489295E-3</v>
      </c>
      <c r="J186" s="61">
        <f>_xlfn.VAR.S($C$5:C186)</f>
        <v>1.5024205218799453E-3</v>
      </c>
      <c r="K186" s="61">
        <f>_xlfn.VAR.S($D$5:D186)</f>
        <v>2.85815901102898E-4</v>
      </c>
      <c r="L186" s="61">
        <f>COVAR($C$5:C186,$D$5:D186)</f>
        <v>-3.2920263982375506E-5</v>
      </c>
      <c r="M186" s="37"/>
      <c r="S186" s="44"/>
    </row>
    <row r="187" spans="1:19" x14ac:dyDescent="0.25">
      <c r="A187" s="11">
        <v>39171</v>
      </c>
      <c r="B187" s="21">
        <v>4.0583333333333331E-3</v>
      </c>
      <c r="C187" s="21">
        <v>1.1151487552258033E-2</v>
      </c>
      <c r="D187" s="21">
        <v>-2.9511969158124707E-4</v>
      </c>
      <c r="E187" s="40">
        <f t="shared" si="6"/>
        <v>7.0931542189246995E-3</v>
      </c>
      <c r="F187" s="41">
        <f t="shared" si="7"/>
        <v>-4.3534530249145801E-3</v>
      </c>
      <c r="G187" s="45">
        <f t="shared" si="8"/>
        <v>5.4281839303383927E-3</v>
      </c>
      <c r="H187" s="62">
        <f>AVERAGE($E$5:E187)</f>
        <v>5.920576845450427E-3</v>
      </c>
      <c r="I187" s="62">
        <f>AVERAGE($F$5:F187)</f>
        <v>2.3627007410797298E-3</v>
      </c>
      <c r="J187" s="61">
        <f>_xlfn.VAR.S($C$5:C187)</f>
        <v>1.49418888400014E-3</v>
      </c>
      <c r="K187" s="61">
        <f>_xlfn.VAR.S($D$5:D187)</f>
        <v>2.8443325045346982E-4</v>
      </c>
      <c r="L187" s="61">
        <f>COVAR($C$5:C187,$D$5:D187)</f>
        <v>-3.2806322930090563E-5</v>
      </c>
      <c r="M187" s="37"/>
      <c r="S187" s="44"/>
    </row>
    <row r="188" spans="1:19" x14ac:dyDescent="0.25">
      <c r="A188" s="11">
        <v>39202</v>
      </c>
      <c r="B188" s="21">
        <v>3.9416666666666671E-3</v>
      </c>
      <c r="C188" s="21">
        <v>4.4277449048471862E-2</v>
      </c>
      <c r="D188" s="21">
        <v>6.1021863988133251E-3</v>
      </c>
      <c r="E188" s="40">
        <f t="shared" si="6"/>
        <v>4.0335782381805192E-2</v>
      </c>
      <c r="F188" s="41">
        <f t="shared" si="7"/>
        <v>2.160519732146658E-3</v>
      </c>
      <c r="G188" s="45">
        <f t="shared" si="8"/>
        <v>2.5189817723642594E-2</v>
      </c>
      <c r="H188" s="62">
        <f>AVERAGE($E$5:E188)</f>
        <v>6.1076160059740934E-3</v>
      </c>
      <c r="I188" s="62">
        <f>AVERAGE($F$5:F188)</f>
        <v>2.3616019312485718E-3</v>
      </c>
      <c r="J188" s="61">
        <f>_xlfn.VAR.S($C$5:C188)</f>
        <v>1.4927520457713231E-3</v>
      </c>
      <c r="K188" s="61">
        <f>_xlfn.VAR.S($D$5:D188)</f>
        <v>2.8288072064729157E-4</v>
      </c>
      <c r="L188" s="61">
        <f>COVAR($C$5:C188,$D$5:D188)</f>
        <v>-3.2520100583548489E-5</v>
      </c>
      <c r="M188" s="37"/>
      <c r="S188" s="44"/>
    </row>
    <row r="189" spans="1:19" x14ac:dyDescent="0.25">
      <c r="A189" s="11">
        <v>39233</v>
      </c>
      <c r="B189" s="21">
        <v>3.8416666666666668E-3</v>
      </c>
      <c r="C189" s="21">
        <v>3.4855417146273826E-2</v>
      </c>
      <c r="D189" s="21">
        <v>-1.4733956812087445E-2</v>
      </c>
      <c r="E189" s="40">
        <f t="shared" si="6"/>
        <v>3.1013750479607159E-2</v>
      </c>
      <c r="F189" s="41">
        <f t="shared" si="7"/>
        <v>-1.8575623478754112E-2</v>
      </c>
      <c r="G189" s="45">
        <f t="shared" si="8"/>
        <v>1.006073016709319E-2</v>
      </c>
      <c r="H189" s="62">
        <f>AVERAGE($E$5:E189)</f>
        <v>6.2422437598856238E-3</v>
      </c>
      <c r="I189" s="62">
        <f>AVERAGE($F$5:F189)</f>
        <v>2.2484277398431519E-3</v>
      </c>
      <c r="J189" s="61">
        <f>_xlfn.VAR.S($C$5:C189)</f>
        <v>1.48817390039359E-3</v>
      </c>
      <c r="K189" s="61">
        <f>_xlfn.VAR.S($D$5:D189)</f>
        <v>2.8356464051713015E-4</v>
      </c>
      <c r="L189" s="61">
        <f>COVAR($C$5:C189,$D$5:D189)</f>
        <v>-3.5131230576868552E-5</v>
      </c>
      <c r="M189" s="37"/>
      <c r="S189" s="44"/>
    </row>
    <row r="190" spans="1:19" x14ac:dyDescent="0.25">
      <c r="A190" s="11">
        <v>39262</v>
      </c>
      <c r="B190" s="21">
        <v>4.0166666666666666E-3</v>
      </c>
      <c r="C190" s="21">
        <v>-1.661524865565811E-2</v>
      </c>
      <c r="D190" s="21">
        <v>-4.4934501931955806E-3</v>
      </c>
      <c r="E190" s="40">
        <f t="shared" si="6"/>
        <v>-2.0631915322324779E-2</v>
      </c>
      <c r="F190" s="41">
        <f t="shared" si="7"/>
        <v>-8.5101168598622472E-3</v>
      </c>
      <c r="G190" s="45">
        <f t="shared" si="8"/>
        <v>-1.0554349424426845E-2</v>
      </c>
      <c r="H190" s="62">
        <f>AVERAGE($E$5:E190)</f>
        <v>6.0977590336371811E-3</v>
      </c>
      <c r="I190" s="62">
        <f>AVERAGE($F$5:F190)</f>
        <v>2.190586102210327E-3</v>
      </c>
      <c r="J190" s="61">
        <f>_xlfn.VAR.S($C$5:C190)</f>
        <v>1.4837745520016601E-3</v>
      </c>
      <c r="K190" s="61">
        <f>_xlfn.VAR.S($D$5:D190)</f>
        <v>2.8256110164668236E-4</v>
      </c>
      <c r="L190" s="61">
        <f>COVAR($C$5:C190,$D$5:D190)</f>
        <v>-3.3560934515068584E-5</v>
      </c>
      <c r="M190" s="37"/>
      <c r="S190" s="44"/>
    </row>
    <row r="191" spans="1:19" x14ac:dyDescent="0.25">
      <c r="A191" s="11">
        <v>39294</v>
      </c>
      <c r="B191" s="21">
        <v>3.5000000000000001E-3</v>
      </c>
      <c r="C191" s="21">
        <v>-3.096341797188773E-2</v>
      </c>
      <c r="D191" s="21">
        <v>2.3280559521059452E-2</v>
      </c>
      <c r="E191" s="40">
        <f t="shared" si="6"/>
        <v>-3.4463417971887733E-2</v>
      </c>
      <c r="F191" s="41">
        <f t="shared" si="7"/>
        <v>1.9780559521059452E-2</v>
      </c>
      <c r="G191" s="45">
        <f t="shared" si="8"/>
        <v>-3.8414292254141391E-3</v>
      </c>
      <c r="H191" s="62">
        <f>AVERAGE($E$5:E191)</f>
        <v>5.880854343768064E-3</v>
      </c>
      <c r="I191" s="62">
        <f>AVERAGE($F$5:F191)</f>
        <v>2.2846501311881299E-3</v>
      </c>
      <c r="J191" s="61">
        <f>_xlfn.VAR.S($C$5:C191)</f>
        <v>1.4844587472298831E-3</v>
      </c>
      <c r="K191" s="61">
        <f>_xlfn.VAR.S($D$5:D191)</f>
        <v>2.8275646965412874E-4</v>
      </c>
      <c r="L191" s="61">
        <f>COVAR($C$5:C191,$D$5:D191)</f>
        <v>-3.7214455430625409E-5</v>
      </c>
      <c r="M191" s="37"/>
      <c r="S191" s="44"/>
    </row>
    <row r="192" spans="1:19" x14ac:dyDescent="0.25">
      <c r="A192" s="11">
        <v>39325</v>
      </c>
      <c r="B192" s="21">
        <v>3.2416666666666666E-3</v>
      </c>
      <c r="C192" s="21">
        <v>1.4963624321792546E-2</v>
      </c>
      <c r="D192" s="21">
        <v>2.0478775566089791E-2</v>
      </c>
      <c r="E192" s="40">
        <f t="shared" si="6"/>
        <v>1.1721957655125879E-2</v>
      </c>
      <c r="F192" s="41">
        <f t="shared" si="7"/>
        <v>1.7237108899423124E-2</v>
      </c>
      <c r="G192" s="45">
        <f t="shared" si="8"/>
        <v>1.7721199943941168E-2</v>
      </c>
      <c r="H192" s="62">
        <f>AVERAGE($E$5:E192)</f>
        <v>5.9119240422327336E-3</v>
      </c>
      <c r="I192" s="62">
        <f>AVERAGE($F$5:F192)</f>
        <v>2.3641844863383161E-3</v>
      </c>
      <c r="J192" s="61">
        <f>_xlfn.VAR.S($C$5:C192)</f>
        <v>1.4767054244019251E-3</v>
      </c>
      <c r="K192" s="61">
        <f>_xlfn.VAR.S($D$5:D192)</f>
        <v>2.8244251442188057E-4</v>
      </c>
      <c r="L192" s="61">
        <f>COVAR($C$5:C192,$D$5:D192)</f>
        <v>-3.6548264178127334E-5</v>
      </c>
      <c r="M192" s="37"/>
      <c r="S192" s="44"/>
    </row>
    <row r="193" spans="1:19" x14ac:dyDescent="0.25">
      <c r="A193" s="11">
        <v>39353</v>
      </c>
      <c r="B193" s="21">
        <v>3.2499999999999999E-3</v>
      </c>
      <c r="C193" s="21">
        <v>3.7347969314307949E-2</v>
      </c>
      <c r="D193" s="21">
        <v>1.5049045382844461E-3</v>
      </c>
      <c r="E193" s="40">
        <f t="shared" si="6"/>
        <v>3.4097969314307947E-2</v>
      </c>
      <c r="F193" s="41">
        <f t="shared" si="7"/>
        <v>-1.7450954617155537E-3</v>
      </c>
      <c r="G193" s="45">
        <f t="shared" si="8"/>
        <v>1.9426436926296198E-2</v>
      </c>
      <c r="H193" s="62">
        <f>AVERAGE($E$5:E193)</f>
        <v>6.0610565568997984E-3</v>
      </c>
      <c r="I193" s="62">
        <f>AVERAGE($F$5:F193)</f>
        <v>2.3424422643909416E-3</v>
      </c>
      <c r="J193" s="61">
        <f>_xlfn.VAR.S($C$5:C193)</f>
        <v>1.4730730973730479E-3</v>
      </c>
      <c r="K193" s="61">
        <f>_xlfn.VAR.S($D$5:D193)</f>
        <v>2.8102675524763687E-4</v>
      </c>
      <c r="L193" s="61">
        <f>COVAR($C$5:C193,$D$5:D193)</f>
        <v>-3.6956373476777435E-5</v>
      </c>
      <c r="M193" s="37"/>
      <c r="S193" s="44"/>
    </row>
    <row r="194" spans="1:19" x14ac:dyDescent="0.25">
      <c r="A194" s="11">
        <v>39386</v>
      </c>
      <c r="B194" s="21">
        <v>2.725E-3</v>
      </c>
      <c r="C194" s="21">
        <v>1.5904670020179923E-2</v>
      </c>
      <c r="D194" s="21">
        <v>1.1785791874864282E-2</v>
      </c>
      <c r="E194" s="40">
        <f t="shared" si="6"/>
        <v>1.3179670020179923E-2</v>
      </c>
      <c r="F194" s="41">
        <f t="shared" si="7"/>
        <v>9.060791874864282E-3</v>
      </c>
      <c r="G194" s="45">
        <f t="shared" si="8"/>
        <v>1.3845230947522102E-2</v>
      </c>
      <c r="H194" s="62">
        <f>AVERAGE($E$5:E194)</f>
        <v>6.0985229435486406E-3</v>
      </c>
      <c r="I194" s="62">
        <f>AVERAGE($F$5:F194)</f>
        <v>2.3778019991829063E-3</v>
      </c>
      <c r="J194" s="61">
        <f>_xlfn.VAR.S($C$5:C194)</f>
        <v>1.4655123012940184E-3</v>
      </c>
      <c r="K194" s="61">
        <f>_xlfn.VAR.S($D$5:D194)</f>
        <v>2.7974587785260986E-4</v>
      </c>
      <c r="L194" s="61">
        <f>COVAR($C$5:C194,$D$5:D194)</f>
        <v>-3.6543802568771443E-5</v>
      </c>
      <c r="M194" s="37"/>
      <c r="S194" s="44"/>
    </row>
    <row r="195" spans="1:19" x14ac:dyDescent="0.25">
      <c r="A195" s="11">
        <v>39416</v>
      </c>
      <c r="B195" s="21">
        <v>2.5000000000000001E-3</v>
      </c>
      <c r="C195" s="21">
        <v>-4.1070334506895567E-2</v>
      </c>
      <c r="D195" s="21">
        <v>3.9819636051317886E-2</v>
      </c>
      <c r="E195" s="40">
        <f t="shared" si="6"/>
        <v>-4.3570334506895569E-2</v>
      </c>
      <c r="F195" s="41">
        <f t="shared" si="7"/>
        <v>3.7319636051317884E-2</v>
      </c>
      <c r="G195" s="45">
        <f t="shared" si="8"/>
        <v>-6.2534922778884061E-4</v>
      </c>
      <c r="H195" s="62">
        <f>AVERAGE($E$5:E195)</f>
        <v>5.8384765694625453E-3</v>
      </c>
      <c r="I195" s="62">
        <f>AVERAGE($F$5:F195)</f>
        <v>2.56074353872288E-3</v>
      </c>
      <c r="J195" s="61">
        <f>_xlfn.VAR.S($C$5:C195)</f>
        <v>1.4710735657642061E-3</v>
      </c>
      <c r="K195" s="61">
        <f>_xlfn.VAR.S($D$5:D195)</f>
        <v>2.8441796973802986E-4</v>
      </c>
      <c r="L195" s="61">
        <f>COVAR($C$5:C195,$D$5:D195)</f>
        <v>-4.5336483487608288E-5</v>
      </c>
      <c r="M195" s="37"/>
      <c r="S195" s="44"/>
    </row>
    <row r="196" spans="1:19" x14ac:dyDescent="0.25">
      <c r="A196" s="11">
        <v>39447</v>
      </c>
      <c r="B196" s="21">
        <v>2.2916666666666667E-3</v>
      </c>
      <c r="C196" s="21">
        <v>-6.9689307358762331E-3</v>
      </c>
      <c r="D196" s="21">
        <v>-7.7780301622376591E-4</v>
      </c>
      <c r="E196" s="40">
        <f t="shared" si="6"/>
        <v>-9.2605974025429007E-3</v>
      </c>
      <c r="F196" s="41">
        <f t="shared" si="7"/>
        <v>-3.0694696828904326E-3</v>
      </c>
      <c r="G196" s="45">
        <f t="shared" si="8"/>
        <v>-3.8733668760499995E-3</v>
      </c>
      <c r="H196" s="62">
        <f>AVERAGE($E$5:E196)</f>
        <v>5.7598355591916839E-3</v>
      </c>
      <c r="I196" s="62">
        <f>AVERAGE($F$5:F196)</f>
        <v>2.5314195115269775E-3</v>
      </c>
      <c r="J196" s="61">
        <f>_xlfn.VAR.S($C$5:C196)</f>
        <v>1.4647029426647779E-3</v>
      </c>
      <c r="K196" s="61">
        <f>_xlfn.VAR.S($D$5:D196)</f>
        <v>2.8315021975110292E-4</v>
      </c>
      <c r="L196" s="61">
        <f>COVAR($C$5:C196,$D$5:D196)</f>
        <v>-4.4560330115945288E-5</v>
      </c>
      <c r="M196" s="37"/>
      <c r="S196" s="44"/>
    </row>
    <row r="197" spans="1:19" x14ac:dyDescent="0.25">
      <c r="A197" s="11">
        <v>39478</v>
      </c>
      <c r="B197" s="21">
        <v>1.7666666666666668E-3</v>
      </c>
      <c r="C197" s="21">
        <v>-5.9972619874253286E-2</v>
      </c>
      <c r="D197" s="21">
        <v>3.6457759285792868E-2</v>
      </c>
      <c r="E197" s="40">
        <f t="shared" si="6"/>
        <v>-6.1739286540919952E-2</v>
      </c>
      <c r="F197" s="41">
        <f t="shared" si="7"/>
        <v>3.4691092619126201E-2</v>
      </c>
      <c r="G197" s="45">
        <f t="shared" si="8"/>
        <v>-1.1757430294230209E-2</v>
      </c>
      <c r="H197" s="62">
        <f>AVERAGE($E$5:E197)</f>
        <v>5.4100991752532822E-3</v>
      </c>
      <c r="I197" s="62">
        <f>AVERAGE($F$5:F197)</f>
        <v>2.6980499421363001E-3</v>
      </c>
      <c r="J197" s="61">
        <f>_xlfn.VAR.S($C$5:C197)</f>
        <v>1.481677229739899E-3</v>
      </c>
      <c r="K197" s="61">
        <f>_xlfn.VAR.S($D$5:D197)</f>
        <v>2.8657488924244075E-4</v>
      </c>
      <c r="L197" s="61">
        <f>COVAR($C$5:C197,$D$5:D197)</f>
        <v>-5.525162929786612E-5</v>
      </c>
      <c r="M197" s="37"/>
      <c r="S197" s="44"/>
    </row>
    <row r="198" spans="1:19" x14ac:dyDescent="0.25">
      <c r="A198" s="11">
        <v>39507</v>
      </c>
      <c r="B198" s="21">
        <v>1.0499999999999999E-3</v>
      </c>
      <c r="C198" s="21">
        <v>-3.2455412090983349E-2</v>
      </c>
      <c r="D198" s="21">
        <v>1.1634282751951552E-2</v>
      </c>
      <c r="E198" s="40">
        <f t="shared" ref="E198:E261" si="9">C198-B198</f>
        <v>-3.3505412090983351E-2</v>
      </c>
      <c r="F198" s="41">
        <f t="shared" ref="F198:F261" si="10">D198-B198</f>
        <v>1.0584282751951552E-2</v>
      </c>
      <c r="G198" s="45">
        <f t="shared" ref="G198:G261" si="11">0.5*C198+0.5*D198</f>
        <v>-1.0410564669515898E-2</v>
      </c>
      <c r="H198" s="62">
        <f>AVERAGE($E$5:E198)</f>
        <v>5.2095037563551546E-3</v>
      </c>
      <c r="I198" s="62">
        <f>AVERAGE($F$5:F198)</f>
        <v>2.7387006267229766E-3</v>
      </c>
      <c r="J198" s="61">
        <f>_xlfn.VAR.S($C$5:C198)</f>
        <v>1.4826795406206476E-3</v>
      </c>
      <c r="K198" s="61">
        <f>_xlfn.VAR.S($D$5:D198)</f>
        <v>2.8526151421856289E-4</v>
      </c>
      <c r="L198" s="61">
        <f>COVAR($C$5:C198,$D$5:D198)</f>
        <v>-5.6180475978823786E-5</v>
      </c>
      <c r="M198" s="37"/>
      <c r="S198" s="44"/>
    </row>
    <row r="199" spans="1:19" x14ac:dyDescent="0.25">
      <c r="A199" s="11">
        <v>39538</v>
      </c>
      <c r="B199" s="21">
        <v>1.075E-3</v>
      </c>
      <c r="C199" s="21">
        <v>-4.332028406203281E-3</v>
      </c>
      <c r="D199" s="21">
        <v>1.3494425501441976E-2</v>
      </c>
      <c r="E199" s="40">
        <f t="shared" si="9"/>
        <v>-5.4070284062032806E-3</v>
      </c>
      <c r="F199" s="41">
        <f t="shared" si="10"/>
        <v>1.2419425501441976E-2</v>
      </c>
      <c r="G199" s="45">
        <f t="shared" si="11"/>
        <v>4.5811985476193473E-3</v>
      </c>
      <c r="H199" s="62">
        <f>AVERAGE($E$5:E199)</f>
        <v>5.1550600016753677E-3</v>
      </c>
      <c r="I199" s="62">
        <f>AVERAGE($F$5:F199)</f>
        <v>2.788345369670253E-3</v>
      </c>
      <c r="J199" s="61">
        <f>_xlfn.VAR.S($C$5:C199)</f>
        <v>1.4758638949312016E-3</v>
      </c>
      <c r="K199" s="61">
        <f>_xlfn.VAR.S($D$5:D199)</f>
        <v>2.8408714274141405E-4</v>
      </c>
      <c r="L199" s="61">
        <f>COVAR($C$5:C199,$D$5:D199)</f>
        <v>-5.6384648429513318E-5</v>
      </c>
      <c r="M199" s="37"/>
      <c r="S199" s="44"/>
    </row>
    <row r="200" spans="1:19" x14ac:dyDescent="0.25">
      <c r="A200" s="11">
        <v>39568</v>
      </c>
      <c r="B200" s="21">
        <v>1.4416666666666666E-3</v>
      </c>
      <c r="C200" s="21">
        <v>4.868639883682313E-2</v>
      </c>
      <c r="D200" s="21">
        <v>-2.2966972417592935E-2</v>
      </c>
      <c r="E200" s="40">
        <f t="shared" si="9"/>
        <v>4.7244732170156463E-2</v>
      </c>
      <c r="F200" s="41">
        <f t="shared" si="10"/>
        <v>-2.4408639084259602E-2</v>
      </c>
      <c r="G200" s="45">
        <f t="shared" si="11"/>
        <v>1.2859713209615098E-2</v>
      </c>
      <c r="H200" s="62">
        <f>AVERAGE($E$5:E200)</f>
        <v>5.3698032270247612E-3</v>
      </c>
      <c r="I200" s="62">
        <f>AVERAGE($F$5:F200)</f>
        <v>2.6495852449053047E-3</v>
      </c>
      <c r="J200" s="61">
        <f>_xlfn.VAR.S($C$5:C200)</f>
        <v>1.4766162329589844E-3</v>
      </c>
      <c r="K200" s="61">
        <f>_xlfn.VAR.S($D$5:D200)</f>
        <v>2.8689225977169565E-4</v>
      </c>
      <c r="L200" s="61">
        <f>COVAR($C$5:C200,$D$5:D200)</f>
        <v>-6.2021698556613875E-5</v>
      </c>
      <c r="M200" s="37"/>
      <c r="S200" s="44"/>
    </row>
    <row r="201" spans="1:19" x14ac:dyDescent="0.25">
      <c r="A201" s="11">
        <v>39598</v>
      </c>
      <c r="B201" s="21">
        <v>1.5500000000000002E-3</v>
      </c>
      <c r="C201" s="21">
        <v>1.2950760253071181E-2</v>
      </c>
      <c r="D201" s="21">
        <v>-2.110839824312305E-2</v>
      </c>
      <c r="E201" s="40">
        <f t="shared" si="9"/>
        <v>1.1400760253071181E-2</v>
      </c>
      <c r="F201" s="41">
        <f t="shared" si="10"/>
        <v>-2.2658398243123049E-2</v>
      </c>
      <c r="G201" s="45">
        <f t="shared" si="11"/>
        <v>-4.0788189950259346E-3</v>
      </c>
      <c r="H201" s="62">
        <f>AVERAGE($E$5:E201)</f>
        <v>5.4004172220808349E-3</v>
      </c>
      <c r="I201" s="62">
        <f>AVERAGE($F$5:F201)</f>
        <v>2.5211183236462779E-3</v>
      </c>
      <c r="J201" s="61">
        <f>_xlfn.VAR.S($C$5:C201)</f>
        <v>1.4691826632377465E-3</v>
      </c>
      <c r="K201" s="61">
        <f>_xlfn.VAR.S($D$5:D201)</f>
        <v>2.891006698103003E-4</v>
      </c>
      <c r="L201" s="61">
        <f>COVAR($C$5:C201,$D$5:D201)</f>
        <v>-6.2310336051851526E-5</v>
      </c>
      <c r="M201" s="37"/>
      <c r="S201" s="44"/>
    </row>
    <row r="202" spans="1:19" x14ac:dyDescent="0.25">
      <c r="A202" s="11">
        <v>39629</v>
      </c>
      <c r="B202" s="21">
        <v>1.3583333333333331E-3</v>
      </c>
      <c r="C202" s="21">
        <v>-8.4226243785384791E-2</v>
      </c>
      <c r="D202" s="21">
        <v>1.163070478953232E-2</v>
      </c>
      <c r="E202" s="40">
        <f t="shared" si="9"/>
        <v>-8.5584577118718128E-2</v>
      </c>
      <c r="F202" s="41">
        <f t="shared" si="10"/>
        <v>1.0272371456198987E-2</v>
      </c>
      <c r="G202" s="45">
        <f t="shared" si="11"/>
        <v>-3.6297769497926236E-2</v>
      </c>
      <c r="H202" s="62">
        <f>AVERAGE($E$5:E202)</f>
        <v>4.940897048642456E-3</v>
      </c>
      <c r="I202" s="62">
        <f>AVERAGE($F$5:F202)</f>
        <v>2.5602660667399784E-3</v>
      </c>
      <c r="J202" s="61">
        <f>_xlfn.VAR.S($C$5:C202)</f>
        <v>1.5051786787964763E-3</v>
      </c>
      <c r="K202" s="61">
        <f>_xlfn.VAR.S($D$5:D202)</f>
        <v>2.8781371944894794E-4</v>
      </c>
      <c r="L202" s="61">
        <f>COVAR($C$5:C202,$D$5:D202)</f>
        <v>-6.4782609075260785E-5</v>
      </c>
      <c r="M202" s="37"/>
      <c r="S202" s="44"/>
    </row>
    <row r="203" spans="1:19" x14ac:dyDescent="0.25">
      <c r="A203" s="11">
        <v>39660</v>
      </c>
      <c r="B203" s="21">
        <v>1.4333333333333333E-3</v>
      </c>
      <c r="C203" s="21">
        <v>-8.4099864270518188E-3</v>
      </c>
      <c r="D203" s="21">
        <v>7.1085681360611996E-3</v>
      </c>
      <c r="E203" s="40">
        <f t="shared" si="9"/>
        <v>-9.8433197603851521E-3</v>
      </c>
      <c r="F203" s="41">
        <f t="shared" si="10"/>
        <v>5.6752348027278663E-3</v>
      </c>
      <c r="G203" s="45">
        <f t="shared" si="11"/>
        <v>-6.5070914549530956E-4</v>
      </c>
      <c r="H203" s="62">
        <f>AVERAGE($E$5:E203)</f>
        <v>4.8666045018634233E-3</v>
      </c>
      <c r="I203" s="62">
        <f>AVERAGE($F$5:F203)</f>
        <v>2.5759191759660485E-3</v>
      </c>
      <c r="J203" s="61">
        <f>_xlfn.VAR.S($C$5:C203)</f>
        <v>1.4989402541817729E-3</v>
      </c>
      <c r="K203" s="61">
        <f>_xlfn.VAR.S($D$5:D203)</f>
        <v>2.8637034709350594E-4</v>
      </c>
      <c r="L203" s="61">
        <f>COVAR($C$5:C203,$D$5:D203)</f>
        <v>-6.4574591670441477E-5</v>
      </c>
      <c r="M203" s="37"/>
      <c r="S203" s="44"/>
    </row>
    <row r="204" spans="1:19" x14ac:dyDescent="0.25">
      <c r="A204" s="11">
        <v>39689</v>
      </c>
      <c r="B204" s="21">
        <v>9.4166666666666661E-4</v>
      </c>
      <c r="C204" s="21">
        <v>1.4471236929205489E-2</v>
      </c>
      <c r="D204" s="21">
        <v>1.5473913549653107E-2</v>
      </c>
      <c r="E204" s="40">
        <f t="shared" si="9"/>
        <v>1.3529570262538822E-2</v>
      </c>
      <c r="F204" s="41">
        <f t="shared" si="10"/>
        <v>1.453224688298644E-2</v>
      </c>
      <c r="G204" s="45">
        <f t="shared" si="11"/>
        <v>1.4972575239429298E-2</v>
      </c>
      <c r="H204" s="62">
        <f>AVERAGE($E$5:E204)</f>
        <v>4.9099193306668008E-3</v>
      </c>
      <c r="I204" s="62">
        <f>AVERAGE($F$5:F204)</f>
        <v>2.6357008145011505E-3</v>
      </c>
      <c r="J204" s="61">
        <f>_xlfn.VAR.S($C$5:C204)</f>
        <v>1.4916186069048251E-3</v>
      </c>
      <c r="K204" s="61">
        <f>_xlfn.VAR.S($D$5:D204)</f>
        <v>2.8541004479339284E-4</v>
      </c>
      <c r="L204" s="61">
        <f>COVAR($C$5:C204,$D$5:D204)</f>
        <v>-6.3935692127851685E-5</v>
      </c>
      <c r="M204" s="37"/>
      <c r="S204" s="44"/>
    </row>
    <row r="205" spans="1:19" x14ac:dyDescent="0.25">
      <c r="A205" s="11">
        <v>39721</v>
      </c>
      <c r="B205" s="21">
        <v>5.5833333333333332E-4</v>
      </c>
      <c r="C205" s="21">
        <v>-8.9010233488101886E-2</v>
      </c>
      <c r="D205" s="21">
        <v>6.0598715307236262E-4</v>
      </c>
      <c r="E205" s="40">
        <f t="shared" si="9"/>
        <v>-8.9568566821435214E-2</v>
      </c>
      <c r="F205" s="41">
        <f t="shared" si="10"/>
        <v>4.76538197390293E-5</v>
      </c>
      <c r="G205" s="45">
        <f t="shared" si="11"/>
        <v>-4.4202123167514762E-2</v>
      </c>
      <c r="H205" s="62">
        <f>AVERAGE($E$5:E205)</f>
        <v>4.4398771110046014E-3</v>
      </c>
      <c r="I205" s="62">
        <f>AVERAGE($F$5:F205)</f>
        <v>2.6228249588058166E-3</v>
      </c>
      <c r="J205" s="61">
        <f>_xlfn.VAR.S($C$5:C205)</f>
        <v>1.5309928429130299E-3</v>
      </c>
      <c r="K205" s="61">
        <f>_xlfn.VAR.S($D$5:D205)</f>
        <v>2.8411401190824628E-4</v>
      </c>
      <c r="L205" s="61">
        <f>COVAR($C$5:C205,$D$5:D205)</f>
        <v>-6.1152863595539115E-5</v>
      </c>
      <c r="M205" s="37"/>
      <c r="S205" s="44"/>
    </row>
    <row r="206" spans="1:19" x14ac:dyDescent="0.25">
      <c r="A206" s="11">
        <v>39752</v>
      </c>
      <c r="B206" s="21">
        <v>1.5833333333333332E-4</v>
      </c>
      <c r="C206" s="21">
        <v>-0.16792689690691009</v>
      </c>
      <c r="D206" s="21">
        <v>-1.1641001466582757E-2</v>
      </c>
      <c r="E206" s="40">
        <f t="shared" si="9"/>
        <v>-0.16808523024024344</v>
      </c>
      <c r="F206" s="41">
        <f t="shared" si="10"/>
        <v>-1.179933479991609E-2</v>
      </c>
      <c r="G206" s="45">
        <f t="shared" si="11"/>
        <v>-8.9783949186746426E-2</v>
      </c>
      <c r="H206" s="62">
        <f>AVERAGE($E$5:E206)</f>
        <v>3.5857924211469376E-3</v>
      </c>
      <c r="I206" s="62">
        <f>AVERAGE($F$5:F206)</f>
        <v>2.5514281283170945E-3</v>
      </c>
      <c r="J206" s="61">
        <f>_xlfn.VAR.S($C$5:C206)</f>
        <v>1.6757762090404166E-3</v>
      </c>
      <c r="K206" s="61">
        <f>_xlfn.VAR.S($D$5:D206)</f>
        <v>2.8419126459165917E-4</v>
      </c>
      <c r="L206" s="61">
        <f>COVAR($C$5:C206,$D$5:D206)</f>
        <v>-4.5851873043189912E-5</v>
      </c>
      <c r="M206" s="37"/>
      <c r="S206" s="44"/>
    </row>
    <row r="207" spans="1:19" x14ac:dyDescent="0.25">
      <c r="A207" s="11">
        <v>39780</v>
      </c>
      <c r="B207" s="21">
        <v>2.4999999999999998E-5</v>
      </c>
      <c r="C207" s="21">
        <v>-7.1784600817086486E-2</v>
      </c>
      <c r="D207" s="21">
        <v>8.1535923899362706E-2</v>
      </c>
      <c r="E207" s="40">
        <f t="shared" si="9"/>
        <v>-7.1809600817086483E-2</v>
      </c>
      <c r="F207" s="41">
        <f t="shared" si="10"/>
        <v>8.1510923899362708E-2</v>
      </c>
      <c r="G207" s="45">
        <f t="shared" si="11"/>
        <v>4.8756615411381099E-3</v>
      </c>
      <c r="H207" s="62">
        <f>AVERAGE($E$5:E207)</f>
        <v>3.2143865431260832E-3</v>
      </c>
      <c r="I207" s="62">
        <f>AVERAGE($F$5:F207)</f>
        <v>2.9403911616719984E-3</v>
      </c>
      <c r="J207" s="61">
        <f>_xlfn.VAR.S($C$5:C207)</f>
        <v>1.6977938528822502E-3</v>
      </c>
      <c r="K207" s="61">
        <f>_xlfn.VAR.S($D$5:D207)</f>
        <v>3.1116997616230125E-4</v>
      </c>
      <c r="L207" s="61">
        <f>COVAR($C$5:C207,$D$5:D207)</f>
        <v>-7.4815247646901068E-5</v>
      </c>
      <c r="M207" s="37"/>
      <c r="S207" s="44"/>
    </row>
    <row r="208" spans="1:19" x14ac:dyDescent="0.25">
      <c r="A208" s="11">
        <v>39813</v>
      </c>
      <c r="B208" s="21">
        <v>1.0833333333333334E-4</v>
      </c>
      <c r="C208" s="21">
        <v>1.0539724898304792E-2</v>
      </c>
      <c r="D208" s="21">
        <v>5.1599685177302179E-2</v>
      </c>
      <c r="E208" s="40">
        <f t="shared" si="9"/>
        <v>1.0431391564971458E-2</v>
      </c>
      <c r="F208" s="41">
        <f t="shared" si="10"/>
        <v>5.1491351843968844E-2</v>
      </c>
      <c r="G208" s="45">
        <f t="shared" si="11"/>
        <v>3.1069705037803486E-2</v>
      </c>
      <c r="H208" s="62">
        <f>AVERAGE($E$5:E208)</f>
        <v>3.249764018723364E-3</v>
      </c>
      <c r="I208" s="62">
        <f>AVERAGE($F$5:F208)</f>
        <v>3.1783860669773751E-3</v>
      </c>
      <c r="J208" s="61">
        <f>_xlfn.VAR.S($C$5:C208)</f>
        <v>1.689519526180309E-3</v>
      </c>
      <c r="K208" s="61">
        <f>_xlfn.VAR.S($D$5:D208)</f>
        <v>3.1982982911808592E-4</v>
      </c>
      <c r="L208" s="61">
        <f>COVAR($C$5:C208,$D$5:D208)</f>
        <v>-7.34997200900775E-5</v>
      </c>
      <c r="M208" s="37"/>
      <c r="S208" s="44"/>
    </row>
    <row r="209" spans="1:19" x14ac:dyDescent="0.25">
      <c r="A209" s="11">
        <v>39843</v>
      </c>
      <c r="B209" s="21">
        <v>2.5000000000000001E-4</v>
      </c>
      <c r="C209" s="21">
        <v>-8.4189700749257024E-2</v>
      </c>
      <c r="D209" s="21">
        <v>-4.1155331380212101E-2</v>
      </c>
      <c r="E209" s="40">
        <f t="shared" si="9"/>
        <v>-8.4439700749257024E-2</v>
      </c>
      <c r="F209" s="41">
        <f t="shared" si="10"/>
        <v>-4.1405331380212101E-2</v>
      </c>
      <c r="G209" s="45">
        <f t="shared" si="11"/>
        <v>-6.2672516064734562E-2</v>
      </c>
      <c r="H209" s="62">
        <f>AVERAGE($E$5:E209)</f>
        <v>2.822010532050289E-3</v>
      </c>
      <c r="I209" s="62">
        <f>AVERAGE($F$5:F209)</f>
        <v>2.9609045184544997E-3</v>
      </c>
      <c r="J209" s="61">
        <f>_xlfn.VAR.S($C$5:C209)</f>
        <v>1.721176594360823E-3</v>
      </c>
      <c r="K209" s="61">
        <f>_xlfn.VAR.S($D$5:D209)</f>
        <v>3.2921215965206821E-4</v>
      </c>
      <c r="L209" s="61">
        <f>COVAR($C$5:C209,$D$5:D209)</f>
        <v>-5.233058689450076E-5</v>
      </c>
      <c r="M209" s="37"/>
      <c r="S209" s="44"/>
    </row>
    <row r="210" spans="1:19" x14ac:dyDescent="0.25">
      <c r="A210" s="11">
        <v>39871</v>
      </c>
      <c r="B210" s="21">
        <v>1.75E-4</v>
      </c>
      <c r="C210" s="21">
        <v>-0.10613419866744422</v>
      </c>
      <c r="D210" s="21">
        <v>-6.1807137433561588E-3</v>
      </c>
      <c r="E210" s="40">
        <f t="shared" si="9"/>
        <v>-0.10630919866744422</v>
      </c>
      <c r="F210" s="41">
        <f t="shared" si="10"/>
        <v>-6.3557137433561586E-3</v>
      </c>
      <c r="G210" s="45">
        <f t="shared" si="11"/>
        <v>-5.6157456205400191E-2</v>
      </c>
      <c r="H210" s="62">
        <f>AVERAGE($E$5:E210)</f>
        <v>2.2922473805964323E-3</v>
      </c>
      <c r="I210" s="62">
        <f>AVERAGE($F$5:F210)</f>
        <v>2.9156782162127002E-3</v>
      </c>
      <c r="J210" s="61">
        <f>_xlfn.VAR.S($C$5:C210)</f>
        <v>1.7736606762441907E-3</v>
      </c>
      <c r="K210" s="61">
        <f>_xlfn.VAR.S($D$5:D210)</f>
        <v>3.2832561490946398E-4</v>
      </c>
      <c r="L210" s="61">
        <f>COVAR($C$5:C210,$D$5:D210)</f>
        <v>-4.5490887076540573E-5</v>
      </c>
      <c r="M210" s="37"/>
      <c r="S210" s="44"/>
    </row>
    <row r="211" spans="1:19" x14ac:dyDescent="0.25">
      <c r="A211" s="11">
        <v>39903</v>
      </c>
      <c r="B211" s="21">
        <v>1.3333333333333334E-4</v>
      </c>
      <c r="C211" s="21">
        <v>8.7428371290675377E-2</v>
      </c>
      <c r="D211" s="21">
        <v>3.5493482878230065E-2</v>
      </c>
      <c r="E211" s="40">
        <f t="shared" si="9"/>
        <v>8.7295037957342045E-2</v>
      </c>
      <c r="F211" s="41">
        <f t="shared" si="10"/>
        <v>3.5360149544896732E-2</v>
      </c>
      <c r="G211" s="45">
        <f t="shared" si="11"/>
        <v>6.1460927084452721E-2</v>
      </c>
      <c r="H211" s="62">
        <f>AVERAGE($E$5:E211)</f>
        <v>2.7028888809671838E-3</v>
      </c>
      <c r="I211" s="62">
        <f>AVERAGE($F$5:F211)</f>
        <v>3.0724147926797728E-3</v>
      </c>
      <c r="J211" s="61">
        <f>_xlfn.VAR.S($C$5:C211)</f>
        <v>1.7976275453490214E-3</v>
      </c>
      <c r="K211" s="61">
        <f>_xlfn.VAR.S($D$5:D211)</f>
        <v>3.3095301632842655E-4</v>
      </c>
      <c r="L211" s="61">
        <f>COVAR($C$5:C211,$D$5:D211)</f>
        <v>-3.3601139040124546E-5</v>
      </c>
      <c r="M211" s="37"/>
      <c r="S211" s="44"/>
    </row>
    <row r="212" spans="1:19" x14ac:dyDescent="0.25">
      <c r="A212" s="11">
        <v>39933</v>
      </c>
      <c r="B212" s="21">
        <v>1.4999999999999999E-4</v>
      </c>
      <c r="C212" s="21">
        <v>9.5607538344932408E-2</v>
      </c>
      <c r="D212" s="21">
        <v>-2.9215326905312144E-2</v>
      </c>
      <c r="E212" s="40">
        <f t="shared" si="9"/>
        <v>9.5457538344932411E-2</v>
      </c>
      <c r="F212" s="41">
        <f t="shared" si="10"/>
        <v>-2.9365326905312145E-2</v>
      </c>
      <c r="G212" s="45">
        <f t="shared" si="11"/>
        <v>3.3196105719810132E-2</v>
      </c>
      <c r="H212" s="62">
        <f>AVERAGE($E$5:E212)</f>
        <v>3.148824695697786E-3</v>
      </c>
      <c r="I212" s="62">
        <f>AVERAGE($F$5:F212)</f>
        <v>2.9164641114394273E-3</v>
      </c>
      <c r="J212" s="61">
        <f>_xlfn.VAR.S($C$5:C212)</f>
        <v>1.8277998151578364E-3</v>
      </c>
      <c r="K212" s="61">
        <f>_xlfn.VAR.S($D$5:D212)</f>
        <v>3.3534219182321972E-4</v>
      </c>
      <c r="L212" s="61">
        <f>COVAR($C$5:C212,$D$5:D212)</f>
        <v>-4.8619843793983317E-5</v>
      </c>
      <c r="M212" s="37"/>
      <c r="S212" s="44"/>
    </row>
    <row r="213" spans="1:19" x14ac:dyDescent="0.25">
      <c r="A213" s="11">
        <v>39962</v>
      </c>
      <c r="B213" s="21">
        <v>1.4999999999999999E-4</v>
      </c>
      <c r="C213" s="21">
        <v>5.5840211135676387E-2</v>
      </c>
      <c r="D213" s="21">
        <v>-2.0293071474173918E-2</v>
      </c>
      <c r="E213" s="40">
        <f t="shared" si="9"/>
        <v>5.569021113567639E-2</v>
      </c>
      <c r="F213" s="41">
        <f t="shared" si="10"/>
        <v>-2.0443071474173919E-2</v>
      </c>
      <c r="G213" s="45">
        <f t="shared" si="11"/>
        <v>1.7773569830751235E-2</v>
      </c>
      <c r="H213" s="62">
        <f>AVERAGE($E$5:E213)</f>
        <v>3.4002188891905068E-3</v>
      </c>
      <c r="I213" s="62">
        <f>AVERAGE($F$5:F213)</f>
        <v>2.8046959985896028E-3</v>
      </c>
      <c r="J213" s="61">
        <f>_xlfn.VAR.S($C$5:C213)</f>
        <v>1.8308315002315185E-3</v>
      </c>
      <c r="K213" s="61">
        <f>_xlfn.VAR.S($D$5:D213)</f>
        <v>3.3701430143047613E-4</v>
      </c>
      <c r="L213" s="61">
        <f>COVAR($C$5:C213,$D$5:D213)</f>
        <v>-5.4587821359137291E-5</v>
      </c>
      <c r="M213" s="37"/>
      <c r="S213" s="44"/>
    </row>
    <row r="214" spans="1:19" x14ac:dyDescent="0.25">
      <c r="A214" s="11">
        <v>39994</v>
      </c>
      <c r="B214" s="21">
        <v>1.4999999999999999E-4</v>
      </c>
      <c r="C214" s="21">
        <v>2.0013725017502537E-3</v>
      </c>
      <c r="D214" s="21">
        <v>-4.4840266248777905E-3</v>
      </c>
      <c r="E214" s="40">
        <f t="shared" si="9"/>
        <v>1.8513725017502538E-3</v>
      </c>
      <c r="F214" s="41">
        <f t="shared" si="10"/>
        <v>-4.6340266248777904E-3</v>
      </c>
      <c r="G214" s="45">
        <f t="shared" si="11"/>
        <v>-1.2413270615637684E-3</v>
      </c>
      <c r="H214" s="62">
        <f>AVERAGE($E$5:E214)</f>
        <v>3.3928434302026959E-3</v>
      </c>
      <c r="I214" s="62">
        <f>AVERAGE($F$5:F214)</f>
        <v>2.7692735099064244E-3</v>
      </c>
      <c r="J214" s="61">
        <f>_xlfn.VAR.S($C$5:C214)</f>
        <v>1.8221627051213519E-3</v>
      </c>
      <c r="K214" s="61">
        <f>_xlfn.VAR.S($D$5:D214)</f>
        <v>3.359035868292025E-4</v>
      </c>
      <c r="L214" s="61">
        <f>COVAR($C$5:C214,$D$5:D214)</f>
        <v>-5.4115015487358289E-5</v>
      </c>
      <c r="M214" s="37"/>
      <c r="S214" s="44"/>
    </row>
    <row r="215" spans="1:19" x14ac:dyDescent="0.25">
      <c r="A215" s="11">
        <v>40025</v>
      </c>
      <c r="B215" s="21">
        <v>1.4166666666666668E-4</v>
      </c>
      <c r="C215" s="21">
        <v>7.5513842688942567E-2</v>
      </c>
      <c r="D215" s="21">
        <v>8.4099622829711951E-3</v>
      </c>
      <c r="E215" s="40">
        <f t="shared" si="9"/>
        <v>7.5372176022275902E-2</v>
      </c>
      <c r="F215" s="41">
        <f t="shared" si="10"/>
        <v>8.2682956163045284E-3</v>
      </c>
      <c r="G215" s="45">
        <f t="shared" si="11"/>
        <v>4.1961902485956881E-2</v>
      </c>
      <c r="H215" s="62">
        <f>AVERAGE($E$5:E215)</f>
        <v>3.7339777078902467E-3</v>
      </c>
      <c r="I215" s="62">
        <f>AVERAGE($F$5:F215)</f>
        <v>2.7953352260504912E-3</v>
      </c>
      <c r="J215" s="61">
        <f>_xlfn.VAR.S($C$5:C215)</f>
        <v>1.8361530867773894E-3</v>
      </c>
      <c r="K215" s="61">
        <f>_xlfn.VAR.S($D$5:D215)</f>
        <v>3.3433802363922046E-4</v>
      </c>
      <c r="L215" s="61">
        <f>COVAR($C$5:C215,$D$5:D215)</f>
        <v>-5.2985104017590333E-5</v>
      </c>
      <c r="M215" s="37"/>
      <c r="S215" s="44"/>
    </row>
    <row r="216" spans="1:19" x14ac:dyDescent="0.25">
      <c r="A216" s="11">
        <v>40056</v>
      </c>
      <c r="B216" s="21">
        <v>9.9999999999999991E-5</v>
      </c>
      <c r="C216" s="21">
        <v>3.6042580970324645E-2</v>
      </c>
      <c r="D216" s="21">
        <v>8.333642444700029E-3</v>
      </c>
      <c r="E216" s="40">
        <f t="shared" si="9"/>
        <v>3.5942580970324642E-2</v>
      </c>
      <c r="F216" s="41">
        <f t="shared" si="10"/>
        <v>8.2336424447000296E-3</v>
      </c>
      <c r="G216" s="45">
        <f t="shared" si="11"/>
        <v>2.2188111707512337E-2</v>
      </c>
      <c r="H216" s="62">
        <f>AVERAGE($E$5:E216)</f>
        <v>3.8859050817696542E-3</v>
      </c>
      <c r="I216" s="62">
        <f>AVERAGE($F$5:F216)</f>
        <v>2.8209876185912911E-3</v>
      </c>
      <c r="J216" s="61">
        <f>_xlfn.VAR.S($C$5:C216)</f>
        <v>1.8315167012372905E-3</v>
      </c>
      <c r="K216" s="61">
        <f>_xlfn.VAR.S($D$5:D216)</f>
        <v>3.3278508966263815E-4</v>
      </c>
      <c r="L216" s="61">
        <f>COVAR($C$5:C216,$D$5:D216)</f>
        <v>-5.2378390411945135E-5</v>
      </c>
      <c r="M216" s="37"/>
      <c r="S216" s="44"/>
    </row>
    <row r="217" spans="1:19" x14ac:dyDescent="0.25">
      <c r="A217" s="11">
        <v>40086</v>
      </c>
      <c r="B217" s="21">
        <v>5.833333333333334E-5</v>
      </c>
      <c r="C217" s="21">
        <v>3.7282517555359718E-2</v>
      </c>
      <c r="D217" s="21">
        <v>1.0959399639489442E-2</v>
      </c>
      <c r="E217" s="40">
        <f t="shared" si="9"/>
        <v>3.7224184222026384E-2</v>
      </c>
      <c r="F217" s="41">
        <f t="shared" si="10"/>
        <v>1.0901066306156108E-2</v>
      </c>
      <c r="G217" s="45">
        <f t="shared" si="11"/>
        <v>2.412095859742458E-2</v>
      </c>
      <c r="H217" s="62">
        <f>AVERAGE($E$5:E217)</f>
        <v>4.0424228242121737E-3</v>
      </c>
      <c r="I217" s="62">
        <f>AVERAGE($F$5:F217)</f>
        <v>2.8589222603169471E-3</v>
      </c>
      <c r="J217" s="61">
        <f>_xlfn.VAR.S($C$5:C217)</f>
        <v>1.8272334779539043E-3</v>
      </c>
      <c r="K217" s="61">
        <f>_xlfn.VAR.S($D$5:D217)</f>
        <v>3.3134239915977456E-4</v>
      </c>
      <c r="L217" s="61">
        <f>COVAR($C$5:C217,$D$5:D217)</f>
        <v>-5.1392044508990452E-5</v>
      </c>
      <c r="M217" s="37"/>
      <c r="S217" s="44"/>
    </row>
    <row r="218" spans="1:19" x14ac:dyDescent="0.25">
      <c r="A218" s="11">
        <v>40116</v>
      </c>
      <c r="B218" s="21">
        <v>4.1666666666666672E-5</v>
      </c>
      <c r="C218" s="21">
        <v>-1.8561732417718302E-2</v>
      </c>
      <c r="D218" s="21">
        <v>-6.0646675501541125E-6</v>
      </c>
      <c r="E218" s="40">
        <f t="shared" si="9"/>
        <v>-1.8603399084384967E-2</v>
      </c>
      <c r="F218" s="41">
        <f t="shared" si="10"/>
        <v>-4.7731334216820785E-5</v>
      </c>
      <c r="G218" s="45">
        <f t="shared" si="11"/>
        <v>-9.283898542634228E-3</v>
      </c>
      <c r="H218" s="62">
        <f>AVERAGE($E$5:E218)</f>
        <v>3.9366012265084488E-3</v>
      </c>
      <c r="I218" s="62">
        <f>AVERAGE($F$5:F218)</f>
        <v>2.845339766884546E-3</v>
      </c>
      <c r="J218" s="61">
        <f>_xlfn.VAR.S($C$5:C218)</f>
        <v>1.8216998978998881E-3</v>
      </c>
      <c r="K218" s="61">
        <f>_xlfn.VAR.S($D$5:D218)</f>
        <v>3.2994333647431843E-4</v>
      </c>
      <c r="L218" s="61">
        <f>COVAR($C$5:C218,$D$5:D218)</f>
        <v>-5.0464724368575935E-5</v>
      </c>
      <c r="M218" s="37"/>
      <c r="S218" s="44"/>
    </row>
    <row r="219" spans="1:19" x14ac:dyDescent="0.25">
      <c r="A219" s="11">
        <v>40147</v>
      </c>
      <c r="B219" s="21">
        <v>4.1666666666666672E-5</v>
      </c>
      <c r="C219" s="21">
        <v>5.9925929866133654E-2</v>
      </c>
      <c r="D219" s="21">
        <v>1.9743644947949779E-2</v>
      </c>
      <c r="E219" s="40">
        <f t="shared" si="9"/>
        <v>5.9884263199466985E-2</v>
      </c>
      <c r="F219" s="41">
        <f t="shared" si="10"/>
        <v>1.9701978281283113E-2</v>
      </c>
      <c r="G219" s="45">
        <f t="shared" si="11"/>
        <v>3.9834787407041716E-2</v>
      </c>
      <c r="H219" s="62">
        <f>AVERAGE($E$5:E219)</f>
        <v>4.1968229101036047E-3</v>
      </c>
      <c r="I219" s="62">
        <f>AVERAGE($F$5:F219)</f>
        <v>2.923742736718958E-3</v>
      </c>
      <c r="J219" s="61">
        <f>_xlfn.VAR.S($C$5:C219)</f>
        <v>1.8262918609910741E-3</v>
      </c>
      <c r="K219" s="61">
        <f>_xlfn.VAR.S($D$5:D219)</f>
        <v>3.2931173580899619E-4</v>
      </c>
      <c r="L219" s="61">
        <f>COVAR($C$5:C219,$D$5:D219)</f>
        <v>-4.6792422957382092E-5</v>
      </c>
      <c r="M219" s="37"/>
      <c r="S219" s="44"/>
    </row>
    <row r="220" spans="1:19" x14ac:dyDescent="0.25">
      <c r="A220" s="11">
        <v>40178</v>
      </c>
      <c r="B220" s="21">
        <v>4.9999999999999996E-5</v>
      </c>
      <c r="C220" s="21">
        <v>1.9309870860503731E-2</v>
      </c>
      <c r="D220" s="21">
        <v>-4.1711271291274055E-2</v>
      </c>
      <c r="E220" s="40">
        <f t="shared" si="9"/>
        <v>1.9259870860503729E-2</v>
      </c>
      <c r="F220" s="41">
        <f t="shared" si="10"/>
        <v>-4.1761271291274056E-2</v>
      </c>
      <c r="G220" s="45">
        <f t="shared" si="11"/>
        <v>-1.1200700215385162E-2</v>
      </c>
      <c r="H220" s="62">
        <f>AVERAGE($E$5:E220)</f>
        <v>4.266559243207309E-3</v>
      </c>
      <c r="I220" s="62">
        <f>AVERAGE($F$5:F220)</f>
        <v>2.7168676717745457E-3</v>
      </c>
      <c r="J220" s="61">
        <f>_xlfn.VAR.S($C$5:C220)</f>
        <v>1.8184884805719581E-3</v>
      </c>
      <c r="K220" s="61">
        <f>_xlfn.VAR.S($D$5:D220)</f>
        <v>3.3823930346243671E-4</v>
      </c>
      <c r="L220" s="61">
        <f>COVAR($C$5:C220,$D$5:D220)</f>
        <v>-4.9251717441467183E-5</v>
      </c>
      <c r="M220" s="37"/>
      <c r="S220" s="44"/>
    </row>
    <row r="221" spans="1:19" x14ac:dyDescent="0.25">
      <c r="A221" s="11">
        <v>40207</v>
      </c>
      <c r="B221" s="21">
        <v>9.1666666666666668E-5</v>
      </c>
      <c r="C221" s="21">
        <v>-3.5921373779364107E-2</v>
      </c>
      <c r="D221" s="21">
        <v>2.3474761140814371E-2</v>
      </c>
      <c r="E221" s="40">
        <f t="shared" si="9"/>
        <v>-3.6013040446030771E-2</v>
      </c>
      <c r="F221" s="41">
        <f t="shared" si="10"/>
        <v>2.3383094474147704E-2</v>
      </c>
      <c r="G221" s="45">
        <f t="shared" si="11"/>
        <v>-6.2233063192748683E-3</v>
      </c>
      <c r="H221" s="62">
        <f>AVERAGE($E$5:E221)</f>
        <v>4.0809389681416954E-3</v>
      </c>
      <c r="I221" s="62">
        <f>AVERAGE($F$5:F221)</f>
        <v>2.8121037399882467E-3</v>
      </c>
      <c r="J221" s="61">
        <f>_xlfn.VAR.S($C$5:C221)</f>
        <v>1.818618357866095E-3</v>
      </c>
      <c r="K221" s="61">
        <f>_xlfn.VAR.S($D$5:D221)</f>
        <v>3.3814581315765063E-4</v>
      </c>
      <c r="L221" s="61">
        <f>COVAR($C$5:C221,$D$5:D221)</f>
        <v>-5.2556293331241183E-5</v>
      </c>
      <c r="M221" s="37"/>
      <c r="S221" s="44"/>
    </row>
    <row r="222" spans="1:19" x14ac:dyDescent="0.25">
      <c r="A222" s="11">
        <v>40235</v>
      </c>
      <c r="B222" s="21">
        <v>1.25E-4</v>
      </c>
      <c r="C222" s="21">
        <v>3.0918764063941673E-2</v>
      </c>
      <c r="D222" s="21">
        <v>2.6347225506782035E-3</v>
      </c>
      <c r="E222" s="40">
        <f t="shared" si="9"/>
        <v>3.0793764063941673E-2</v>
      </c>
      <c r="F222" s="41">
        <f t="shared" si="10"/>
        <v>2.5097225506782034E-3</v>
      </c>
      <c r="G222" s="45">
        <f t="shared" si="11"/>
        <v>1.6776743307309938E-2</v>
      </c>
      <c r="H222" s="62">
        <f>AVERAGE($E$5:E222)</f>
        <v>4.2034748630765577E-3</v>
      </c>
      <c r="I222" s="62">
        <f>AVERAGE($F$5:F222)</f>
        <v>2.8107166703125125E-3</v>
      </c>
      <c r="J222" s="61">
        <f>_xlfn.VAR.S($C$5:C222)</f>
        <v>1.8128727570627713E-3</v>
      </c>
      <c r="K222" s="61">
        <f>_xlfn.VAR.S($D$5:D222)</f>
        <v>3.3663013543323091E-4</v>
      </c>
      <c r="L222" s="61">
        <f>COVAR($C$5:C222,$D$5:D222)</f>
        <v>-5.2648711333554913E-5</v>
      </c>
      <c r="M222" s="37"/>
      <c r="S222" s="44"/>
    </row>
    <row r="223" spans="1:19" x14ac:dyDescent="0.25">
      <c r="A223" s="11">
        <v>40268</v>
      </c>
      <c r="B223" s="21">
        <v>1.3333333333333334E-4</v>
      </c>
      <c r="C223" s="21">
        <v>6.0319406559461441E-2</v>
      </c>
      <c r="D223" s="21">
        <v>-1.0181587263188185E-2</v>
      </c>
      <c r="E223" s="40">
        <f t="shared" si="9"/>
        <v>6.0186073226128109E-2</v>
      </c>
      <c r="F223" s="41">
        <f t="shared" si="10"/>
        <v>-1.0314920596521518E-2</v>
      </c>
      <c r="G223" s="45">
        <f t="shared" si="11"/>
        <v>2.5068909648136628E-2</v>
      </c>
      <c r="H223" s="62">
        <f>AVERAGE($E$5:E223)</f>
        <v>4.4591031661041901E-3</v>
      </c>
      <c r="I223" s="62">
        <f>AVERAGE($F$5:F223)</f>
        <v>2.7507822535689781E-3</v>
      </c>
      <c r="J223" s="61">
        <f>_xlfn.VAR.S($C$5:C223)</f>
        <v>1.8175087611231281E-3</v>
      </c>
      <c r="K223" s="61">
        <f>_xlfn.VAR.S($D$5:D223)</f>
        <v>3.3623304911702584E-4</v>
      </c>
      <c r="L223" s="61">
        <f>COVAR($C$5:C223,$D$5:D223)</f>
        <v>-5.6245185912764073E-5</v>
      </c>
      <c r="M223" s="37"/>
      <c r="S223" s="44"/>
    </row>
    <row r="224" spans="1:19" x14ac:dyDescent="0.25">
      <c r="A224" s="11">
        <v>40298</v>
      </c>
      <c r="B224" s="21">
        <v>1.3333333333333334E-4</v>
      </c>
      <c r="C224" s="21">
        <v>1.5781109293054207E-2</v>
      </c>
      <c r="D224" s="21">
        <v>1.6430002932838139E-2</v>
      </c>
      <c r="E224" s="40">
        <f t="shared" si="9"/>
        <v>1.5647775959720875E-2</v>
      </c>
      <c r="F224" s="41">
        <f t="shared" si="10"/>
        <v>1.6296669599504807E-2</v>
      </c>
      <c r="G224" s="45">
        <f t="shared" si="11"/>
        <v>1.6105556112946173E-2</v>
      </c>
      <c r="H224" s="62">
        <f>AVERAGE($E$5:E224)</f>
        <v>4.5099607697115388E-3</v>
      </c>
      <c r="I224" s="62">
        <f>AVERAGE($F$5:F224)</f>
        <v>2.8123544687777774E-3</v>
      </c>
      <c r="J224" s="61">
        <f>_xlfn.VAR.S($C$5:C224)</f>
        <v>1.8095362737467718E-3</v>
      </c>
      <c r="K224" s="61">
        <f>_xlfn.VAR.S($D$5:D224)</f>
        <v>3.3523129137667416E-4</v>
      </c>
      <c r="L224" s="61">
        <f>COVAR($C$5:C224,$D$5:D224)</f>
        <v>-5.5573955690720305E-5</v>
      </c>
      <c r="M224" s="37"/>
      <c r="S224" s="44"/>
    </row>
    <row r="225" spans="1:19" x14ac:dyDescent="0.25">
      <c r="A225" s="11">
        <v>40329</v>
      </c>
      <c r="B225" s="21">
        <v>9.9999999999999991E-5</v>
      </c>
      <c r="C225" s="21">
        <v>-7.9771299899833559E-2</v>
      </c>
      <c r="D225" s="21">
        <v>2.8619862581378053E-2</v>
      </c>
      <c r="E225" s="40">
        <f t="shared" si="9"/>
        <v>-7.9871299899833562E-2</v>
      </c>
      <c r="F225" s="41">
        <f t="shared" si="10"/>
        <v>2.8519862581378053E-2</v>
      </c>
      <c r="G225" s="45">
        <f t="shared" si="11"/>
        <v>-2.5575718659227753E-2</v>
      </c>
      <c r="H225" s="62">
        <f>AVERAGE($E$5:E225)</f>
        <v>4.1281451105733254E-3</v>
      </c>
      <c r="I225" s="62">
        <f>AVERAGE($F$5:F225)</f>
        <v>2.9286780348981409E-3</v>
      </c>
      <c r="J225" s="61">
        <f>_xlfn.VAR.S($C$5:C225)</f>
        <v>1.8356496930135508E-3</v>
      </c>
      <c r="K225" s="61">
        <f>_xlfn.VAR.S($D$5:D225)</f>
        <v>3.3609595520572551E-4</v>
      </c>
      <c r="L225" s="61">
        <f>COVAR($C$5:C225,$D$5:D225)</f>
        <v>-6.4337765012870113E-5</v>
      </c>
      <c r="M225" s="37"/>
      <c r="S225" s="44"/>
    </row>
    <row r="226" spans="1:19" x14ac:dyDescent="0.25">
      <c r="A226" s="11">
        <v>40359</v>
      </c>
      <c r="B226" s="21">
        <v>1.3333333333333334E-4</v>
      </c>
      <c r="C226" s="21">
        <v>-5.2277690026950041E-2</v>
      </c>
      <c r="D226" s="21">
        <v>3.1137136645744912E-2</v>
      </c>
      <c r="E226" s="40">
        <f t="shared" si="9"/>
        <v>-5.2411023360283374E-2</v>
      </c>
      <c r="F226" s="41">
        <f t="shared" si="10"/>
        <v>3.1003803312411579E-2</v>
      </c>
      <c r="G226" s="45">
        <f t="shared" si="11"/>
        <v>-1.0570276690602565E-2</v>
      </c>
      <c r="H226" s="62">
        <f>AVERAGE($E$5:E226)</f>
        <v>3.8734641715154126E-3</v>
      </c>
      <c r="I226" s="62">
        <f>AVERAGE($F$5:F226)</f>
        <v>3.0551425631752285E-3</v>
      </c>
      <c r="J226" s="61">
        <f>_xlfn.VAR.S($C$5:C226)</f>
        <v>1.8431441670067933E-3</v>
      </c>
      <c r="K226" s="61">
        <f>_xlfn.VAR.S($D$5:D226)</f>
        <v>3.3747858782970814E-4</v>
      </c>
      <c r="L226" s="61">
        <f>COVAR($C$5:C226,$D$5:D226)</f>
        <v>-7.0790617741135498E-5</v>
      </c>
      <c r="M226" s="37"/>
      <c r="S226" s="44"/>
    </row>
    <row r="227" spans="1:19" x14ac:dyDescent="0.25">
      <c r="A227" s="11">
        <v>40389</v>
      </c>
      <c r="B227" s="21">
        <v>1.3333333333333334E-4</v>
      </c>
      <c r="C227" s="21">
        <v>7.0021518292564089E-2</v>
      </c>
      <c r="D227" s="21">
        <v>9.3628501150520016E-3</v>
      </c>
      <c r="E227" s="40">
        <f t="shared" si="9"/>
        <v>6.9888184959230756E-2</v>
      </c>
      <c r="F227" s="41">
        <f t="shared" si="10"/>
        <v>9.2295167817186691E-3</v>
      </c>
      <c r="G227" s="45">
        <f t="shared" si="11"/>
        <v>3.9692184203808045E-2</v>
      </c>
      <c r="H227" s="62">
        <f>AVERAGE($E$5:E227)</f>
        <v>4.1694943095769163E-3</v>
      </c>
      <c r="I227" s="62">
        <f>AVERAGE($F$5:F227)</f>
        <v>3.0828303399399971E-3</v>
      </c>
      <c r="J227" s="61">
        <f>_xlfn.VAR.S($C$5:C227)</f>
        <v>1.8528324960985548E-3</v>
      </c>
      <c r="K227" s="61">
        <f>_xlfn.VAR.S($D$5:D227)</f>
        <v>3.3601333299511973E-4</v>
      </c>
      <c r="L227" s="61">
        <f>COVAR($C$5:C227,$D$5:D227)</f>
        <v>-6.9483628732633514E-5</v>
      </c>
      <c r="M227" s="37"/>
      <c r="S227" s="44"/>
    </row>
    <row r="228" spans="1:19" x14ac:dyDescent="0.25">
      <c r="A228" s="11">
        <v>40421</v>
      </c>
      <c r="B228" s="21">
        <v>1.25E-4</v>
      </c>
      <c r="C228" s="21">
        <v>-4.5064691204983576E-2</v>
      </c>
      <c r="D228" s="21">
        <v>3.3563736004581735E-2</v>
      </c>
      <c r="E228" s="40">
        <f t="shared" si="9"/>
        <v>-4.5189691204983576E-2</v>
      </c>
      <c r="F228" s="41">
        <f t="shared" si="10"/>
        <v>3.3438736004581734E-2</v>
      </c>
      <c r="G228" s="45">
        <f t="shared" si="11"/>
        <v>-5.7504776002009206E-3</v>
      </c>
      <c r="H228" s="62">
        <f>AVERAGE($E$5:E228)</f>
        <v>3.9491408028154854E-3</v>
      </c>
      <c r="I228" s="62">
        <f>AVERAGE($F$5:F228)</f>
        <v>3.2183477759428619E-3</v>
      </c>
      <c r="J228" s="61">
        <f>_xlfn.VAR.S($C$5:C228)</f>
        <v>1.8566093476738348E-3</v>
      </c>
      <c r="K228" s="61">
        <f>_xlfn.VAR.S($D$5:D228)</f>
        <v>3.3792817908070988E-4</v>
      </c>
      <c r="L228" s="61">
        <f>COVAR($C$5:C228,$D$5:D228)</f>
        <v>-7.5575293491841325E-5</v>
      </c>
      <c r="M228" s="37"/>
      <c r="S228" s="44"/>
    </row>
    <row r="229" spans="1:19" x14ac:dyDescent="0.25">
      <c r="A229" s="11">
        <v>40451</v>
      </c>
      <c r="B229" s="21">
        <v>1.0833333333333334E-4</v>
      </c>
      <c r="C229" s="21">
        <v>8.9211279012497702E-2</v>
      </c>
      <c r="D229" s="21">
        <v>2.173068617361551E-5</v>
      </c>
      <c r="E229" s="40">
        <f t="shared" si="9"/>
        <v>8.9102945679164366E-2</v>
      </c>
      <c r="F229" s="41">
        <f t="shared" si="10"/>
        <v>-8.6602647159717832E-5</v>
      </c>
      <c r="G229" s="45">
        <f t="shared" si="11"/>
        <v>4.4616504849335659E-2</v>
      </c>
      <c r="H229" s="62">
        <f>AVERAGE($E$5:E229)</f>
        <v>4.3276021578214805E-3</v>
      </c>
      <c r="I229" s="62">
        <f>AVERAGE($F$5:F229)</f>
        <v>3.2036591073957392E-3</v>
      </c>
      <c r="J229" s="61">
        <f>_xlfn.VAR.S($C$5:C229)</f>
        <v>1.8785547174017733E-3</v>
      </c>
      <c r="K229" s="61">
        <f>_xlfn.VAR.S($D$5:D229)</f>
        <v>3.3657855107768682E-4</v>
      </c>
      <c r="L229" s="61">
        <f>COVAR($C$5:C229,$D$5:D229)</f>
        <v>-7.7422048085795618E-5</v>
      </c>
      <c r="M229" s="37"/>
      <c r="S229" s="44"/>
    </row>
    <row r="230" spans="1:19" x14ac:dyDescent="0.25">
      <c r="A230" s="11">
        <v>40480</v>
      </c>
      <c r="B230" s="21">
        <v>1.1666666666666668E-4</v>
      </c>
      <c r="C230" s="21">
        <v>3.8029361144834128E-2</v>
      </c>
      <c r="D230" s="21">
        <v>-6.1659482114684305E-4</v>
      </c>
      <c r="E230" s="40">
        <f t="shared" si="9"/>
        <v>3.7912694478167461E-2</v>
      </c>
      <c r="F230" s="41">
        <f t="shared" si="10"/>
        <v>-7.3326148781350977E-4</v>
      </c>
      <c r="G230" s="45">
        <f t="shared" si="11"/>
        <v>1.8706383161843643E-2</v>
      </c>
      <c r="H230" s="62">
        <f>AVERAGE($E$5:E230)</f>
        <v>4.4762087610088512E-3</v>
      </c>
      <c r="I230" s="62">
        <f>AVERAGE($F$5:F230)</f>
        <v>3.1862391047620701E-3</v>
      </c>
      <c r="J230" s="61">
        <f>_xlfn.VAR.S($C$5:C230)</f>
        <v>1.8744384586486201E-3</v>
      </c>
      <c r="K230" s="61">
        <f>_xlfn.VAR.S($D$5:D230)</f>
        <v>3.3527495705581209E-4</v>
      </c>
      <c r="L230" s="61">
        <f>COVAR($C$5:C230,$D$5:D230)</f>
        <v>-7.7977714701984622E-5</v>
      </c>
      <c r="M230" s="37"/>
      <c r="S230" s="44"/>
    </row>
    <row r="231" spans="1:19" x14ac:dyDescent="0.25">
      <c r="A231" s="11">
        <v>40512</v>
      </c>
      <c r="B231" s="21">
        <v>1.1666666666666668E-4</v>
      </c>
      <c r="C231" s="21">
        <v>1.6032431917545331E-4</v>
      </c>
      <c r="D231" s="21">
        <v>-8.7327817701481347E-3</v>
      </c>
      <c r="E231" s="40">
        <f t="shared" si="9"/>
        <v>4.3657652508786632E-5</v>
      </c>
      <c r="F231" s="41">
        <f t="shared" si="10"/>
        <v>-8.8494484368148007E-3</v>
      </c>
      <c r="G231" s="45">
        <f t="shared" si="11"/>
        <v>-4.2862287254863407E-3</v>
      </c>
      <c r="H231" s="62">
        <f>AVERAGE($E$5:E231)</f>
        <v>4.4566821041432123E-3</v>
      </c>
      <c r="I231" s="62">
        <f>AVERAGE($F$5:F231)</f>
        <v>3.1332184547991763E-3</v>
      </c>
      <c r="J231" s="61">
        <f>_xlfn.VAR.S($C$5:C231)</f>
        <v>1.8663650839860929E-3</v>
      </c>
      <c r="K231" s="61">
        <f>_xlfn.VAR.S($D$5:D231)</f>
        <v>3.3474073804036909E-4</v>
      </c>
      <c r="L231" s="61">
        <f>COVAR($C$5:C231,$D$5:D231)</f>
        <v>-7.7178596530913301E-5</v>
      </c>
      <c r="M231" s="37"/>
      <c r="S231" s="44"/>
    </row>
    <row r="232" spans="1:19" x14ac:dyDescent="0.25">
      <c r="A232" s="11">
        <v>40543</v>
      </c>
      <c r="B232" s="21">
        <v>1.25E-4</v>
      </c>
      <c r="C232" s="21">
        <v>6.6808999281941173E-2</v>
      </c>
      <c r="D232" s="21">
        <v>-3.3379854185917157E-2</v>
      </c>
      <c r="E232" s="40">
        <f t="shared" si="9"/>
        <v>6.6683999281941173E-2</v>
      </c>
      <c r="F232" s="41">
        <f t="shared" si="10"/>
        <v>-3.3504854185917157E-2</v>
      </c>
      <c r="G232" s="45">
        <f t="shared" si="11"/>
        <v>1.6714572548012008E-2</v>
      </c>
      <c r="H232" s="62">
        <f>AVERAGE($E$5:E232)</f>
        <v>4.7296089338703965E-3</v>
      </c>
      <c r="I232" s="62">
        <f>AVERAGE($F$5:F232)</f>
        <v>2.9725251537434027E-3</v>
      </c>
      <c r="J232" s="61">
        <f>_xlfn.VAR.S($C$5:C232)</f>
        <v>1.8737246285652268E-3</v>
      </c>
      <c r="K232" s="61">
        <f>_xlfn.VAR.S($D$5:D232)</f>
        <v>3.4002709728463967E-4</v>
      </c>
      <c r="L232" s="61">
        <f>COVAR($C$5:C232,$D$5:D232)</f>
        <v>-8.7058886218857731E-5</v>
      </c>
      <c r="M232" s="37"/>
      <c r="S232" s="44"/>
    </row>
    <row r="233" spans="1:19" x14ac:dyDescent="0.25">
      <c r="A233" s="11">
        <v>40574</v>
      </c>
      <c r="B233" s="21">
        <v>1.0833333333333334E-4</v>
      </c>
      <c r="C233" s="21">
        <v>2.3696101548445592E-2</v>
      </c>
      <c r="D233" s="21">
        <v>7.9140629210550095E-4</v>
      </c>
      <c r="E233" s="40">
        <f t="shared" si="9"/>
        <v>2.358776821511226E-2</v>
      </c>
      <c r="F233" s="41">
        <f t="shared" si="10"/>
        <v>6.8307295877216762E-4</v>
      </c>
      <c r="G233" s="45">
        <f t="shared" si="11"/>
        <v>1.2243753920275546E-2</v>
      </c>
      <c r="H233" s="62">
        <f>AVERAGE($E$5:E233)</f>
        <v>4.8119589743998367E-3</v>
      </c>
      <c r="I233" s="62">
        <f>AVERAGE($F$5:F233)</f>
        <v>2.9625275459051002E-3</v>
      </c>
      <c r="J233" s="61">
        <f>_xlfn.VAR.S($C$5:C233)</f>
        <v>1.8666566803333825E-3</v>
      </c>
      <c r="K233" s="61">
        <f>_xlfn.VAR.S($D$5:D233)</f>
        <v>3.386413926916813E-4</v>
      </c>
      <c r="L233" s="61">
        <f>COVAR($C$5:C233,$D$5:D233)</f>
        <v>-8.702576806324182E-5</v>
      </c>
      <c r="M233" s="37"/>
      <c r="S233" s="44"/>
    </row>
    <row r="234" spans="1:19" x14ac:dyDescent="0.25">
      <c r="A234" s="11">
        <v>40602</v>
      </c>
      <c r="B234" s="21">
        <v>8.3333333333333344E-5</v>
      </c>
      <c r="C234" s="21">
        <v>3.4240556707987313E-2</v>
      </c>
      <c r="D234" s="21">
        <v>-2.6501065711305172E-3</v>
      </c>
      <c r="E234" s="40">
        <f t="shared" si="9"/>
        <v>3.4157223374653982E-2</v>
      </c>
      <c r="F234" s="41">
        <f t="shared" si="10"/>
        <v>-2.7334399044638504E-3</v>
      </c>
      <c r="G234" s="45">
        <f t="shared" si="11"/>
        <v>1.5795225068428398E-2</v>
      </c>
      <c r="H234" s="62">
        <f>AVERAGE($E$5:E234)</f>
        <v>4.9395470804878975E-3</v>
      </c>
      <c r="I234" s="62">
        <f>AVERAGE($F$5:F234)</f>
        <v>2.9377624700339311E-3</v>
      </c>
      <c r="J234" s="61">
        <f>_xlfn.VAR.S($C$5:C234)</f>
        <v>1.8616054785178964E-3</v>
      </c>
      <c r="K234" s="61">
        <f>_xlfn.VAR.S($D$5:D234)</f>
        <v>3.3746492201638272E-4</v>
      </c>
      <c r="L234" s="61">
        <f>COVAR($C$5:C234,$D$5:D234)</f>
        <v>-8.7611282579926593E-5</v>
      </c>
      <c r="M234" s="37"/>
      <c r="S234" s="44"/>
    </row>
    <row r="235" spans="1:19" x14ac:dyDescent="0.25">
      <c r="A235" s="11">
        <v>40633</v>
      </c>
      <c r="B235" s="21">
        <v>4.9999999999999996E-5</v>
      </c>
      <c r="C235" s="21">
        <v>3.8015808502045445E-4</v>
      </c>
      <c r="D235" s="21">
        <v>-8.184585129630273E-4</v>
      </c>
      <c r="E235" s="40">
        <f t="shared" si="9"/>
        <v>3.3015808502045443E-4</v>
      </c>
      <c r="F235" s="41">
        <f t="shared" si="10"/>
        <v>-8.6845851296302732E-4</v>
      </c>
      <c r="G235" s="45">
        <f t="shared" si="11"/>
        <v>-2.1915021397128642E-4</v>
      </c>
      <c r="H235" s="62">
        <f>AVERAGE($E$5:E235)</f>
        <v>4.9195930155724538E-3</v>
      </c>
      <c r="I235" s="62">
        <f>AVERAGE($F$5:F235)</f>
        <v>2.9212853229213902E-3</v>
      </c>
      <c r="J235" s="61">
        <f>_xlfn.VAR.S($C$5:C235)</f>
        <v>1.8537405842028625E-3</v>
      </c>
      <c r="K235" s="61">
        <f>_xlfn.VAR.S($D$5:D235)</f>
        <v>3.3617893719630718E-4</v>
      </c>
      <c r="L235" s="61">
        <f>COVAR($C$5:C235,$D$5:D235)</f>
        <v>-8.70291430164811E-5</v>
      </c>
      <c r="M235" s="37"/>
      <c r="S235" s="44"/>
    </row>
    <row r="236" spans="1:19" x14ac:dyDescent="0.25">
      <c r="A236" s="11">
        <v>40662</v>
      </c>
      <c r="B236" s="21">
        <v>3.3333333333333335E-5</v>
      </c>
      <c r="C236" s="21">
        <v>2.9588369864554709E-2</v>
      </c>
      <c r="D236" s="21">
        <v>1.7395113099521353E-2</v>
      </c>
      <c r="E236" s="40">
        <f t="shared" si="9"/>
        <v>2.9555036531221376E-2</v>
      </c>
      <c r="F236" s="41">
        <f t="shared" si="10"/>
        <v>1.736177976618802E-2</v>
      </c>
      <c r="G236" s="45">
        <f t="shared" si="11"/>
        <v>2.3491741482038031E-2</v>
      </c>
      <c r="H236" s="62">
        <f>AVERAGE($E$5:E236)</f>
        <v>5.0257802721054229E-3</v>
      </c>
      <c r="I236" s="62">
        <f>AVERAGE($F$5:F236)</f>
        <v>2.9835288334527118E-3</v>
      </c>
      <c r="J236" s="61">
        <f>_xlfn.VAR.S($C$5:C236)</f>
        <v>1.847795469291684E-3</v>
      </c>
      <c r="K236" s="61">
        <f>_xlfn.VAR.S($D$5:D236)</f>
        <v>3.3532083359155034E-4</v>
      </c>
      <c r="L236" s="61">
        <f>COVAR($C$5:C236,$D$5:D236)</f>
        <v>-8.5544347008043251E-5</v>
      </c>
      <c r="M236" s="37"/>
      <c r="S236" s="44"/>
    </row>
    <row r="237" spans="1:19" x14ac:dyDescent="0.25">
      <c r="A237" s="11">
        <v>40694</v>
      </c>
      <c r="B237" s="21">
        <v>3.3333333333333335E-5</v>
      </c>
      <c r="C237" s="21">
        <v>-1.134131859827725E-2</v>
      </c>
      <c r="D237" s="21">
        <v>2.4433268382959339E-2</v>
      </c>
      <c r="E237" s="40">
        <f t="shared" si="9"/>
        <v>-1.1374651931610583E-2</v>
      </c>
      <c r="F237" s="41">
        <f t="shared" si="10"/>
        <v>2.4399935049626006E-2</v>
      </c>
      <c r="G237" s="45">
        <f t="shared" si="11"/>
        <v>6.5459748923410443E-3</v>
      </c>
      <c r="H237" s="62">
        <f>AVERAGE($E$5:E237)</f>
        <v>4.9553921510594318E-3</v>
      </c>
      <c r="I237" s="62">
        <f>AVERAGE($F$5:F237)</f>
        <v>3.0754447399598934E-3</v>
      </c>
      <c r="J237" s="61">
        <f>_xlfn.VAR.S($C$5:C237)</f>
        <v>1.8413897476383574E-3</v>
      </c>
      <c r="K237" s="61">
        <f>_xlfn.VAR.S($D$5:D237)</f>
        <v>3.3538567715064003E-4</v>
      </c>
      <c r="L237" s="61">
        <f>COVAR($C$5:C237,$D$5:D237)</f>
        <v>-8.6704978260950506E-5</v>
      </c>
      <c r="M237" s="37"/>
      <c r="S237" s="44"/>
    </row>
    <row r="238" spans="1:19" x14ac:dyDescent="0.25">
      <c r="A238" s="11">
        <v>40724</v>
      </c>
      <c r="B238" s="21">
        <v>3.3333333333333335E-5</v>
      </c>
      <c r="C238" s="21">
        <v>-1.6710683166783702E-2</v>
      </c>
      <c r="D238" s="21">
        <v>-3.3756402664490981E-3</v>
      </c>
      <c r="E238" s="40">
        <f t="shared" si="9"/>
        <v>-1.6744016500117035E-2</v>
      </c>
      <c r="F238" s="41">
        <f t="shared" si="10"/>
        <v>-3.4089735997824312E-3</v>
      </c>
      <c r="G238" s="45">
        <f t="shared" si="11"/>
        <v>-1.00431617166164E-2</v>
      </c>
      <c r="H238" s="62">
        <f>AVERAGE($E$5:E238)</f>
        <v>4.8626596354561123E-3</v>
      </c>
      <c r="I238" s="62">
        <f>AVERAGE($F$5:F238)</f>
        <v>3.0477335504738149E-3</v>
      </c>
      <c r="J238" s="61">
        <f>_xlfn.VAR.S($C$5:C238)</f>
        <v>1.8360198289364435E-3</v>
      </c>
      <c r="K238" s="61">
        <f>_xlfn.VAR.S($D$5:D238)</f>
        <v>3.3430256494280795E-4</v>
      </c>
      <c r="L238" s="61">
        <f>COVAR($C$5:C238,$D$5:D238)</f>
        <v>-8.5388477089989046E-5</v>
      </c>
      <c r="M238" s="37"/>
      <c r="S238" s="44"/>
    </row>
    <row r="239" spans="1:19" x14ac:dyDescent="0.25">
      <c r="A239" s="11">
        <v>40753</v>
      </c>
      <c r="B239" s="21">
        <v>1.6666666666666667E-5</v>
      </c>
      <c r="C239" s="21">
        <v>-2.0305039840300521E-2</v>
      </c>
      <c r="D239" s="21">
        <v>3.0469973604372314E-2</v>
      </c>
      <c r="E239" s="40">
        <f t="shared" si="9"/>
        <v>-2.0321706506967189E-2</v>
      </c>
      <c r="F239" s="41">
        <f t="shared" si="10"/>
        <v>3.0453306937705645E-2</v>
      </c>
      <c r="G239" s="45">
        <f t="shared" si="11"/>
        <v>5.0824668820358965E-3</v>
      </c>
      <c r="H239" s="62">
        <f>AVERAGE($E$5:E239)</f>
        <v>4.7554921199564389E-3</v>
      </c>
      <c r="I239" s="62">
        <f>AVERAGE($F$5:F239)</f>
        <v>3.1643530116960781E-3</v>
      </c>
      <c r="J239" s="61">
        <f>_xlfn.VAR.S($C$5:C239)</f>
        <v>1.8314708879914134E-3</v>
      </c>
      <c r="K239" s="61">
        <f>_xlfn.VAR.S($D$5:D239)</f>
        <v>3.3548131688354072E-4</v>
      </c>
      <c r="L239" s="61">
        <f>COVAR($C$5:C239,$D$5:D239)</f>
        <v>-8.7944770015746068E-5</v>
      </c>
      <c r="M239" s="37"/>
      <c r="S239" s="44"/>
    </row>
    <row r="240" spans="1:19" x14ac:dyDescent="0.25">
      <c r="A240" s="11">
        <v>40786</v>
      </c>
      <c r="B240" s="21">
        <v>8.3333333333333337E-6</v>
      </c>
      <c r="C240" s="21">
        <v>-5.4400120822337028E-2</v>
      </c>
      <c r="D240" s="21">
        <v>4.6335760216825284E-2</v>
      </c>
      <c r="E240" s="40">
        <f t="shared" si="9"/>
        <v>-5.440845415567036E-2</v>
      </c>
      <c r="F240" s="41">
        <f t="shared" si="10"/>
        <v>4.6327426883491951E-2</v>
      </c>
      <c r="G240" s="45">
        <f t="shared" si="11"/>
        <v>-4.0321803027558722E-3</v>
      </c>
      <c r="H240" s="62">
        <f>AVERAGE($E$5:E240)</f>
        <v>4.5047974323478507E-3</v>
      </c>
      <c r="I240" s="62">
        <f>AVERAGE($F$5:F240)</f>
        <v>3.3472473925087727E-3</v>
      </c>
      <c r="J240" s="61">
        <f>_xlfn.VAR.S($C$5:C240)</f>
        <v>1.8398674371046379E-3</v>
      </c>
      <c r="K240" s="61">
        <f>_xlfn.VAR.S($D$5:D240)</f>
        <v>3.4100875316911346E-4</v>
      </c>
      <c r="L240" s="61">
        <f>COVAR($C$5:C240,$D$5:D240)</f>
        <v>-9.81385684506766E-5</v>
      </c>
      <c r="M240" s="37"/>
      <c r="S240" s="44"/>
    </row>
    <row r="241" spans="1:19" x14ac:dyDescent="0.25">
      <c r="A241" s="11">
        <v>40816</v>
      </c>
      <c r="B241" s="21">
        <v>1.6666666666666667E-5</v>
      </c>
      <c r="C241" s="21">
        <v>-7.0241971081653864E-2</v>
      </c>
      <c r="D241" s="21">
        <v>1.9023409129001578E-2</v>
      </c>
      <c r="E241" s="40">
        <f t="shared" si="9"/>
        <v>-7.0258637748320529E-2</v>
      </c>
      <c r="F241" s="41">
        <f t="shared" si="10"/>
        <v>1.900674246233491E-2</v>
      </c>
      <c r="G241" s="45">
        <f t="shared" si="11"/>
        <v>-2.5609280976326143E-2</v>
      </c>
      <c r="H241" s="62">
        <f>AVERAGE($E$5:E241)</f>
        <v>4.1893398999399674E-3</v>
      </c>
      <c r="I241" s="62">
        <f>AVERAGE($F$5:F241)</f>
        <v>3.4133212113687987E-3</v>
      </c>
      <c r="J241" s="61">
        <f>_xlfn.VAR.S($C$5:C241)</f>
        <v>1.8573442556322757E-3</v>
      </c>
      <c r="K241" s="61">
        <f>_xlfn.VAR.S($D$5:D241)</f>
        <v>3.4028017321424632E-4</v>
      </c>
      <c r="L241" s="61">
        <f>COVAR($C$5:C241,$D$5:D241)</f>
        <v>-1.0196149988943766E-4</v>
      </c>
      <c r="M241" s="37"/>
      <c r="S241" s="44"/>
    </row>
    <row r="242" spans="1:19" x14ac:dyDescent="0.25">
      <c r="A242" s="11">
        <v>40847</v>
      </c>
      <c r="B242" s="21">
        <v>8.3333333333333337E-6</v>
      </c>
      <c r="C242" s="21">
        <v>0.1091887967951688</v>
      </c>
      <c r="D242" s="21">
        <v>-9.8487548253166635E-3</v>
      </c>
      <c r="E242" s="40">
        <f t="shared" si="9"/>
        <v>0.10918046346183546</v>
      </c>
      <c r="F242" s="41">
        <f t="shared" si="10"/>
        <v>-9.8570881586499976E-3</v>
      </c>
      <c r="G242" s="45">
        <f t="shared" si="11"/>
        <v>4.9670020984926067E-2</v>
      </c>
      <c r="H242" s="62">
        <f>AVERAGE($E$5:E242)</f>
        <v>4.6304790745697799E-3</v>
      </c>
      <c r="I242" s="62">
        <f>AVERAGE($F$5:F242)</f>
        <v>3.3575631888056942E-3</v>
      </c>
      <c r="J242" s="61">
        <f>_xlfn.VAR.S($C$5:C242)</f>
        <v>1.8935345168415662E-3</v>
      </c>
      <c r="K242" s="61">
        <f>_xlfn.VAR.S($D$5:D242)</f>
        <v>3.3990624035133487E-4</v>
      </c>
      <c r="L242" s="61">
        <f>COVAR($C$5:C242,$D$5:D242)</f>
        <v>-1.0834177110884824E-4</v>
      </c>
      <c r="M242" s="37"/>
      <c r="S242" s="44"/>
    </row>
    <row r="243" spans="1:19" x14ac:dyDescent="0.25">
      <c r="A243" s="11">
        <v>40877</v>
      </c>
      <c r="B243" s="21">
        <v>8.3333333333333337E-6</v>
      </c>
      <c r="C243" s="21">
        <v>-2.2493111050877479E-3</v>
      </c>
      <c r="D243" s="21">
        <v>5.9650103066317683E-3</v>
      </c>
      <c r="E243" s="40">
        <f t="shared" si="9"/>
        <v>-2.2576444384210812E-3</v>
      </c>
      <c r="F243" s="41">
        <f t="shared" si="10"/>
        <v>5.9566769732984351E-3</v>
      </c>
      <c r="G243" s="45">
        <f t="shared" si="11"/>
        <v>1.8578496007720102E-3</v>
      </c>
      <c r="H243" s="62">
        <f>AVERAGE($E$5:E243)</f>
        <v>4.6016584740970149E-3</v>
      </c>
      <c r="I243" s="62">
        <f>AVERAGE($F$5:F243)</f>
        <v>3.3684381418788855E-3</v>
      </c>
      <c r="J243" s="61">
        <f>_xlfn.VAR.S($C$5:C243)</f>
        <v>1.8859564102381681E-3</v>
      </c>
      <c r="K243" s="61">
        <f>_xlfn.VAR.S($D$5:D243)</f>
        <v>3.3847806402488042E-4</v>
      </c>
      <c r="L243" s="61">
        <f>COVAR($C$5:C243,$D$5:D243)</f>
        <v>-1.078878006241137E-4</v>
      </c>
      <c r="M243" s="37"/>
      <c r="S243" s="44"/>
    </row>
    <row r="244" spans="1:19" x14ac:dyDescent="0.25">
      <c r="A244" s="11">
        <v>40907</v>
      </c>
      <c r="B244" s="21">
        <v>2.4999999999999998E-5</v>
      </c>
      <c r="C244" s="21">
        <v>1.0187407260707326E-2</v>
      </c>
      <c r="D244" s="21">
        <v>1.6495407656491157E-2</v>
      </c>
      <c r="E244" s="40">
        <f t="shared" si="9"/>
        <v>1.0162407260707326E-2</v>
      </c>
      <c r="F244" s="41">
        <f t="shared" si="10"/>
        <v>1.6470407656491156E-2</v>
      </c>
      <c r="G244" s="45">
        <f t="shared" si="11"/>
        <v>1.3341407458599241E-2</v>
      </c>
      <c r="H244" s="62">
        <f>AVERAGE($E$5:E244)</f>
        <v>4.624828260707892E-3</v>
      </c>
      <c r="I244" s="62">
        <f>AVERAGE($F$5:F244)</f>
        <v>3.4230296815231029E-3</v>
      </c>
      <c r="J244" s="61">
        <f>_xlfn.VAR.S($C$5:C244)</f>
        <v>1.8781021983174781E-3</v>
      </c>
      <c r="K244" s="61">
        <f>_xlfn.VAR.S($D$5:D244)</f>
        <v>3.375224263075731E-4</v>
      </c>
      <c r="L244" s="61">
        <f>COVAR($C$5:C244,$D$5:D244)</f>
        <v>-1.0730858612341217E-4</v>
      </c>
      <c r="M244" s="37"/>
      <c r="S244" s="44"/>
    </row>
    <row r="245" spans="1:19" x14ac:dyDescent="0.25">
      <c r="A245" s="11">
        <v>40939</v>
      </c>
      <c r="B245" s="21">
        <v>7.4999999999999993E-5</v>
      </c>
      <c r="C245" s="21">
        <v>4.4795783644848708E-2</v>
      </c>
      <c r="D245" s="21">
        <v>9.8749630796495236E-3</v>
      </c>
      <c r="E245" s="40">
        <f t="shared" si="9"/>
        <v>4.4720783644848709E-2</v>
      </c>
      <c r="F245" s="41">
        <f t="shared" si="10"/>
        <v>9.7999630796495232E-3</v>
      </c>
      <c r="G245" s="45">
        <f t="shared" si="11"/>
        <v>2.7335373362249116E-2</v>
      </c>
      <c r="H245" s="62">
        <f>AVERAGE($E$5:E245)</f>
        <v>4.7912015195632476E-3</v>
      </c>
      <c r="I245" s="62">
        <f>AVERAGE($F$5:F245)</f>
        <v>3.4494899860796437E-3</v>
      </c>
      <c r="J245" s="61">
        <f>_xlfn.VAR.S($C$5:C245)</f>
        <v>1.8761332118462709E-3</v>
      </c>
      <c r="K245" s="61">
        <f>_xlfn.VAR.S($D$5:D245)</f>
        <v>3.3617757445850692E-4</v>
      </c>
      <c r="L245" s="61">
        <f>COVAR($C$5:C245,$D$5:D245)</f>
        <v>-1.0626571084479167E-4</v>
      </c>
      <c r="M245" s="37"/>
      <c r="S245" s="44"/>
    </row>
    <row r="246" spans="1:19" x14ac:dyDescent="0.25">
      <c r="A246" s="11">
        <v>40968</v>
      </c>
      <c r="B246" s="21">
        <v>6.666666666666667E-5</v>
      </c>
      <c r="C246" s="21">
        <v>4.3214773709280285E-2</v>
      </c>
      <c r="D246" s="21">
        <v>-9.0764626168680085E-3</v>
      </c>
      <c r="E246" s="40">
        <f t="shared" si="9"/>
        <v>4.3148107042613619E-2</v>
      </c>
      <c r="F246" s="41">
        <f t="shared" si="10"/>
        <v>-9.1431292835346747E-3</v>
      </c>
      <c r="G246" s="45">
        <f t="shared" si="11"/>
        <v>1.7069155546206138E-2</v>
      </c>
      <c r="H246" s="62">
        <f>AVERAGE($E$5:E246)</f>
        <v>4.9497011291626293E-3</v>
      </c>
      <c r="I246" s="62">
        <f>AVERAGE($F$5:F246)</f>
        <v>3.3974543692630557E-3</v>
      </c>
      <c r="J246" s="61">
        <f>_xlfn.VAR.S($C$5:C246)</f>
        <v>1.8736538526168336E-3</v>
      </c>
      <c r="K246" s="61">
        <f>_xlfn.VAR.S($D$5:D246)</f>
        <v>3.357270584983834E-4</v>
      </c>
      <c r="L246" s="61">
        <f>COVAR($C$5:C246,$D$5:D246)</f>
        <v>-1.0805576274468857E-4</v>
      </c>
      <c r="M246" s="37"/>
      <c r="S246" s="44"/>
    </row>
    <row r="247" spans="1:19" x14ac:dyDescent="0.25">
      <c r="A247" s="11">
        <v>40998</v>
      </c>
      <c r="B247" s="21">
        <v>6.666666666666667E-5</v>
      </c>
      <c r="C247" s="21">
        <v>3.2822042930876982E-2</v>
      </c>
      <c r="D247" s="21">
        <v>-1.5512780149937955E-2</v>
      </c>
      <c r="E247" s="40">
        <f t="shared" si="9"/>
        <v>3.2755376264210316E-2</v>
      </c>
      <c r="F247" s="41">
        <f t="shared" si="10"/>
        <v>-1.5579446816604621E-2</v>
      </c>
      <c r="G247" s="45">
        <f t="shared" si="11"/>
        <v>8.6546313904695138E-3</v>
      </c>
      <c r="H247" s="62">
        <f>AVERAGE($E$5:E247)</f>
        <v>5.0641277758089161E-3</v>
      </c>
      <c r="I247" s="62">
        <f>AVERAGE($F$5:F247)</f>
        <v>3.3193601256998142E-3</v>
      </c>
      <c r="J247" s="61">
        <f>_xlfn.VAR.S($C$5:C247)</f>
        <v>1.8685437096641168E-3</v>
      </c>
      <c r="K247" s="61">
        <f>_xlfn.VAR.S($D$5:D247)</f>
        <v>3.3624054083193942E-4</v>
      </c>
      <c r="L247" s="61">
        <f>COVAR($C$5:C247,$D$5:D247)</f>
        <v>-1.0983868919986344E-4</v>
      </c>
      <c r="M247" s="37"/>
      <c r="S247" s="44"/>
    </row>
    <row r="248" spans="1:19" x14ac:dyDescent="0.25">
      <c r="A248" s="11">
        <v>41029</v>
      </c>
      <c r="B248" s="21">
        <v>7.4999999999999993E-5</v>
      </c>
      <c r="C248" s="21">
        <v>-6.2829878083684454E-3</v>
      </c>
      <c r="D248" s="21">
        <v>2.4281656219316883E-2</v>
      </c>
      <c r="E248" s="40">
        <f t="shared" si="9"/>
        <v>-6.3579878083684458E-3</v>
      </c>
      <c r="F248" s="41">
        <f t="shared" si="10"/>
        <v>2.4206656219316884E-2</v>
      </c>
      <c r="G248" s="45">
        <f t="shared" si="11"/>
        <v>8.9993342054742187E-3</v>
      </c>
      <c r="H248" s="62">
        <f>AVERAGE($E$5:E248)</f>
        <v>5.0173158266934356E-3</v>
      </c>
      <c r="I248" s="62">
        <f>AVERAGE($F$5:F248)</f>
        <v>3.4049637982146381E-3</v>
      </c>
      <c r="J248" s="61">
        <f>_xlfn.VAR.S($C$5:C248)</f>
        <v>1.8616481453895932E-3</v>
      </c>
      <c r="K248" s="61">
        <f>_xlfn.VAR.S($D$5:D248)</f>
        <v>3.3624305499808493E-4</v>
      </c>
      <c r="L248" s="61">
        <f>COVAR($C$5:C248,$D$5:D248)</f>
        <v>-1.1043329854325168E-4</v>
      </c>
      <c r="M248" s="37"/>
      <c r="S248" s="44"/>
    </row>
    <row r="249" spans="1:19" x14ac:dyDescent="0.25">
      <c r="A249" s="11">
        <v>41060</v>
      </c>
      <c r="B249" s="21">
        <v>7.4999999999999993E-5</v>
      </c>
      <c r="C249" s="21">
        <v>-6.0044585829487684E-2</v>
      </c>
      <c r="D249" s="21">
        <v>2.8303819698521915E-2</v>
      </c>
      <c r="E249" s="40">
        <f t="shared" si="9"/>
        <v>-6.0119585829487683E-2</v>
      </c>
      <c r="F249" s="41">
        <f t="shared" si="10"/>
        <v>2.8228819698521916E-2</v>
      </c>
      <c r="G249" s="45">
        <f t="shared" si="11"/>
        <v>-1.5870383065482885E-2</v>
      </c>
      <c r="H249" s="62">
        <f>AVERAGE($E$5:E249)</f>
        <v>4.7514509219743293E-3</v>
      </c>
      <c r="I249" s="62">
        <f>AVERAGE($F$5:F249)</f>
        <v>3.5062856590322186E-3</v>
      </c>
      <c r="J249" s="61">
        <f>_xlfn.VAR.S($C$5:C249)</f>
        <v>1.8726830658498006E-3</v>
      </c>
      <c r="K249" s="61">
        <f>_xlfn.VAR.S($D$5:D249)</f>
        <v>3.3690169359833585E-4</v>
      </c>
      <c r="L249" s="61">
        <f>COVAR($C$5:C249,$D$5:D249)</f>
        <v>-1.1612292975206585E-4</v>
      </c>
      <c r="M249" s="37"/>
      <c r="S249" s="44"/>
    </row>
    <row r="250" spans="1:19" x14ac:dyDescent="0.25">
      <c r="A250" s="11">
        <v>41089</v>
      </c>
      <c r="B250" s="21">
        <v>8.3333333333333344E-5</v>
      </c>
      <c r="C250" s="21">
        <v>4.1152121076133641E-2</v>
      </c>
      <c r="D250" s="21">
        <v>-4.7202929902463442E-3</v>
      </c>
      <c r="E250" s="40">
        <f t="shared" si="9"/>
        <v>4.106878774280031E-2</v>
      </c>
      <c r="F250" s="41">
        <f t="shared" si="10"/>
        <v>-4.8036263235796779E-3</v>
      </c>
      <c r="G250" s="45">
        <f t="shared" si="11"/>
        <v>1.8215914042943648E-2</v>
      </c>
      <c r="H250" s="62">
        <f>AVERAGE($E$5:E250)</f>
        <v>4.8990823724654915E-3</v>
      </c>
      <c r="I250" s="62">
        <f>AVERAGE($F$5:F250)</f>
        <v>3.4725055290216011E-3</v>
      </c>
      <c r="J250" s="61">
        <f>_xlfn.VAR.S($C$5:C250)</f>
        <v>1.8696972737555512E-3</v>
      </c>
      <c r="K250" s="61">
        <f>_xlfn.VAR.S($D$5:D250)</f>
        <v>3.3599873631096522E-4</v>
      </c>
      <c r="L250" s="61">
        <f>COVAR($C$5:C250,$D$5:D250)</f>
        <v>-1.1712782490566261E-4</v>
      </c>
      <c r="M250" s="37"/>
      <c r="S250" s="44"/>
    </row>
    <row r="251" spans="1:19" x14ac:dyDescent="0.25">
      <c r="A251" s="11">
        <v>41121</v>
      </c>
      <c r="B251" s="21">
        <v>8.3333333333333344E-5</v>
      </c>
      <c r="C251" s="21">
        <v>1.3874324535613214E-2</v>
      </c>
      <c r="D251" s="21">
        <v>1.3677507304680425E-2</v>
      </c>
      <c r="E251" s="40">
        <f t="shared" si="9"/>
        <v>1.3790991202279881E-2</v>
      </c>
      <c r="F251" s="41">
        <f t="shared" si="10"/>
        <v>1.3594173971347092E-2</v>
      </c>
      <c r="G251" s="45">
        <f t="shared" si="11"/>
        <v>1.377591592014682E-2</v>
      </c>
      <c r="H251" s="62">
        <f>AVERAGE($E$5:E251)</f>
        <v>4.9350820033554274E-3</v>
      </c>
      <c r="I251" s="62">
        <f>AVERAGE($F$5:F251)</f>
        <v>3.5134839437678585E-3</v>
      </c>
      <c r="J251" s="61">
        <f>_xlfn.VAR.S($C$5:C251)</f>
        <v>1.8622645057470384E-3</v>
      </c>
      <c r="K251" s="61">
        <f>_xlfn.VAR.S($D$5:D251)</f>
        <v>3.3487071079305958E-4</v>
      </c>
      <c r="L251" s="61">
        <f>COVAR($C$5:C251,$D$5:D251)</f>
        <v>-1.1645476768626653E-4</v>
      </c>
      <c r="M251" s="37"/>
      <c r="S251" s="44"/>
    </row>
    <row r="252" spans="1:19" x14ac:dyDescent="0.25">
      <c r="A252" s="11">
        <v>41152</v>
      </c>
      <c r="B252" s="21">
        <v>9.1666666666666668E-5</v>
      </c>
      <c r="C252" s="21">
        <v>2.2523395720638772E-2</v>
      </c>
      <c r="D252" s="21">
        <v>-1.2931044616806275E-3</v>
      </c>
      <c r="E252" s="40">
        <f t="shared" si="9"/>
        <v>2.2431729053972106E-2</v>
      </c>
      <c r="F252" s="41">
        <f t="shared" si="10"/>
        <v>-1.3847711283472943E-3</v>
      </c>
      <c r="G252" s="45">
        <f t="shared" si="11"/>
        <v>1.0615145629479072E-2</v>
      </c>
      <c r="H252" s="62">
        <f>AVERAGE($E$5:E252)</f>
        <v>5.0056329995272694E-3</v>
      </c>
      <c r="I252" s="62">
        <f>AVERAGE($F$5:F252)</f>
        <v>3.4937329152512648E-3</v>
      </c>
      <c r="J252" s="61">
        <f>_xlfn.VAR.S($C$5:C252)</f>
        <v>1.8556392139723054E-3</v>
      </c>
      <c r="K252" s="61">
        <f>_xlfn.VAR.S($D$5:D252)</f>
        <v>3.337320388746362E-4</v>
      </c>
      <c r="L252" s="61">
        <f>COVAR($C$5:C252,$D$5:D252)</f>
        <v>-1.1642888788057973E-4</v>
      </c>
      <c r="M252" s="37"/>
      <c r="S252" s="44"/>
    </row>
    <row r="253" spans="1:19" x14ac:dyDescent="0.25">
      <c r="A253" s="11">
        <v>41180</v>
      </c>
      <c r="B253" s="21">
        <v>8.3333333333333344E-5</v>
      </c>
      <c r="C253" s="21">
        <v>2.5835472694200501E-2</v>
      </c>
      <c r="D253" s="21">
        <v>-3.0038866903807637E-3</v>
      </c>
      <c r="E253" s="40">
        <f t="shared" si="9"/>
        <v>2.5752139360867166E-2</v>
      </c>
      <c r="F253" s="41">
        <f t="shared" si="10"/>
        <v>-3.087220023714097E-3</v>
      </c>
      <c r="G253" s="45">
        <f t="shared" si="11"/>
        <v>1.1415793001909869E-2</v>
      </c>
      <c r="H253" s="62">
        <f>AVERAGE($E$5:E253)</f>
        <v>5.0889523021832523E-3</v>
      </c>
      <c r="I253" s="62">
        <f>AVERAGE($F$5:F253)</f>
        <v>3.4673033853759019E-3</v>
      </c>
      <c r="J253" s="61">
        <f>_xlfn.VAR.S($C$5:C253)</f>
        <v>1.8495030567567997E-3</v>
      </c>
      <c r="K253" s="61">
        <f>_xlfn.VAR.S($D$5:D253)</f>
        <v>3.3271298412328073E-4</v>
      </c>
      <c r="L253" s="61">
        <f>COVAR($C$5:C253,$D$5:D253)</f>
        <v>-1.1662176823043725E-4</v>
      </c>
      <c r="M253" s="37"/>
      <c r="S253" s="44"/>
    </row>
    <row r="254" spans="1:19" x14ac:dyDescent="0.25">
      <c r="A254" s="11">
        <v>41213</v>
      </c>
      <c r="B254" s="21">
        <v>7.4999999999999993E-5</v>
      </c>
      <c r="C254" s="21">
        <v>-1.8433542145160242E-2</v>
      </c>
      <c r="D254" s="21">
        <v>-3.669360837011082E-3</v>
      </c>
      <c r="E254" s="40">
        <f t="shared" si="9"/>
        <v>-1.8508542145160241E-2</v>
      </c>
      <c r="F254" s="41">
        <f t="shared" si="10"/>
        <v>-3.7443608370110819E-3</v>
      </c>
      <c r="G254" s="45">
        <f t="shared" si="11"/>
        <v>-1.1051451491085662E-2</v>
      </c>
      <c r="H254" s="62">
        <f>AVERAGE($E$5:E254)</f>
        <v>4.9945623243938782E-3</v>
      </c>
      <c r="I254" s="62">
        <f>AVERAGE($F$5:F254)</f>
        <v>3.438456728486354E-3</v>
      </c>
      <c r="J254" s="61">
        <f>_xlfn.VAR.S($C$5:C254)</f>
        <v>1.8447863211406164E-3</v>
      </c>
      <c r="K254" s="61">
        <f>_xlfn.VAR.S($D$5:D254)</f>
        <v>3.3174910309236884E-4</v>
      </c>
      <c r="L254" s="61">
        <f>COVAR($C$5:C254,$D$5:D254)</f>
        <v>-1.1515463906687378E-4</v>
      </c>
      <c r="M254" s="37"/>
      <c r="S254" s="44"/>
    </row>
    <row r="255" spans="1:19" x14ac:dyDescent="0.25">
      <c r="A255" s="11">
        <v>41243</v>
      </c>
      <c r="B255" s="21">
        <v>5.833333333333334E-5</v>
      </c>
      <c r="C255" s="21">
        <v>5.7414852971817698E-3</v>
      </c>
      <c r="D255" s="21">
        <v>9.6977625470135997E-3</v>
      </c>
      <c r="E255" s="40">
        <f t="shared" si="9"/>
        <v>5.6831519638484368E-3</v>
      </c>
      <c r="F255" s="41">
        <f t="shared" si="10"/>
        <v>9.6394292136802659E-3</v>
      </c>
      <c r="G255" s="45">
        <f t="shared" si="11"/>
        <v>7.7196239220976848E-3</v>
      </c>
      <c r="H255" s="62">
        <f>AVERAGE($E$5:E255)</f>
        <v>4.9973057094116254E-3</v>
      </c>
      <c r="I255" s="62">
        <f>AVERAGE($F$5:F255)</f>
        <v>3.4631617981484807E-3</v>
      </c>
      <c r="J255" s="61">
        <f>_xlfn.VAR.S($C$5:C255)</f>
        <v>1.8374194386278195E-3</v>
      </c>
      <c r="K255" s="61">
        <f>_xlfn.VAR.S($D$5:D255)</f>
        <v>3.3047837105131201E-4</v>
      </c>
      <c r="L255" s="61">
        <f>COVAR($C$5:C255,$D$5:D255)</f>
        <v>-1.14722018030063E-4</v>
      </c>
      <c r="M255" s="37"/>
      <c r="S255" s="44"/>
    </row>
    <row r="256" spans="1:19" x14ac:dyDescent="0.25">
      <c r="A256" s="11">
        <v>41274</v>
      </c>
      <c r="B256" s="21">
        <v>5.833333333333334E-5</v>
      </c>
      <c r="C256" s="21">
        <v>9.0649994762546093E-3</v>
      </c>
      <c r="D256" s="21">
        <v>-8.1212078536305743E-3</v>
      </c>
      <c r="E256" s="40">
        <f t="shared" si="9"/>
        <v>9.0066661429212755E-3</v>
      </c>
      <c r="F256" s="41">
        <f t="shared" si="10"/>
        <v>-8.1795411869639081E-3</v>
      </c>
      <c r="G256" s="45">
        <f t="shared" si="11"/>
        <v>4.7189581131201752E-4</v>
      </c>
      <c r="H256" s="62">
        <f>AVERAGE($E$5:E256)</f>
        <v>5.0132158698620614E-3</v>
      </c>
      <c r="I256" s="62">
        <f>AVERAGE($F$5:F256)</f>
        <v>3.4169605958266061E-3</v>
      </c>
      <c r="J256" s="61">
        <f>_xlfn.VAR.S($C$5:C256)</f>
        <v>1.8301088998814981E-3</v>
      </c>
      <c r="K256" s="61">
        <f>_xlfn.VAR.S($D$5:D256)</f>
        <v>3.2994796593689593E-4</v>
      </c>
      <c r="L256" s="61">
        <f>COVAR($C$5:C256,$D$5:D256)</f>
        <v>-1.1435445846970043E-4</v>
      </c>
      <c r="M256" s="37"/>
      <c r="S256" s="44"/>
    </row>
    <row r="257" spans="1:19" x14ac:dyDescent="0.25">
      <c r="A257" s="11">
        <v>41305</v>
      </c>
      <c r="B257" s="21">
        <v>8.3333333333333344E-5</v>
      </c>
      <c r="C257" s="21">
        <v>5.1771174991712687E-2</v>
      </c>
      <c r="D257" s="21">
        <v>-1.4191227800324113E-2</v>
      </c>
      <c r="E257" s="40">
        <f t="shared" si="9"/>
        <v>5.1687841658379356E-2</v>
      </c>
      <c r="F257" s="41">
        <f t="shared" si="10"/>
        <v>-1.4274561133657446E-2</v>
      </c>
      <c r="G257" s="45">
        <f t="shared" si="11"/>
        <v>1.8789973595694287E-2</v>
      </c>
      <c r="H257" s="62">
        <f>AVERAGE($E$5:E257)</f>
        <v>5.1977005567731965E-3</v>
      </c>
      <c r="I257" s="62">
        <f>AVERAGE($F$5:F257)</f>
        <v>3.3470336324689614E-3</v>
      </c>
      <c r="J257" s="61">
        <f>_xlfn.VAR.S($C$5:C257)</f>
        <v>1.830595043118368E-3</v>
      </c>
      <c r="K257" s="61">
        <f>_xlfn.VAR.S($D$5:D257)</f>
        <v>3.3023395864160233E-4</v>
      </c>
      <c r="L257" s="61">
        <f>COVAR($C$5:C257,$D$5:D257)</f>
        <v>-1.174044217275317E-4</v>
      </c>
      <c r="M257" s="37"/>
      <c r="S257" s="44"/>
    </row>
    <row r="258" spans="1:19" x14ac:dyDescent="0.25">
      <c r="A258" s="11">
        <v>41333</v>
      </c>
      <c r="B258" s="21">
        <v>7.4999999999999993E-5</v>
      </c>
      <c r="C258" s="21">
        <v>1.3564608694810909E-2</v>
      </c>
      <c r="D258" s="21">
        <v>1.1877442461136534E-2</v>
      </c>
      <c r="E258" s="40">
        <f t="shared" si="9"/>
        <v>1.3489608694810909E-2</v>
      </c>
      <c r="F258" s="41">
        <f t="shared" si="10"/>
        <v>1.1802442461136533E-2</v>
      </c>
      <c r="G258" s="45">
        <f t="shared" si="11"/>
        <v>1.2721025577973721E-2</v>
      </c>
      <c r="H258" s="62">
        <f>AVERAGE($E$5:E258)</f>
        <v>5.2303458644032659E-3</v>
      </c>
      <c r="I258" s="62">
        <f>AVERAGE($F$5:F258)</f>
        <v>3.3803226436054479E-3</v>
      </c>
      <c r="J258" s="61">
        <f>_xlfn.VAR.S($C$5:C258)</f>
        <v>1.8234962788576654E-3</v>
      </c>
      <c r="K258" s="61">
        <f>_xlfn.VAR.S($D$5:D258)</f>
        <v>3.2907316914219785E-4</v>
      </c>
      <c r="L258" s="61">
        <f>COVAR($C$5:C258,$D$5:D258)</f>
        <v>-1.1680216952934636E-4</v>
      </c>
      <c r="M258" s="37"/>
      <c r="S258" s="44"/>
    </row>
    <row r="259" spans="1:19" x14ac:dyDescent="0.25">
      <c r="A259" s="11">
        <v>41362</v>
      </c>
      <c r="B259" s="21">
        <v>4.9999999999999996E-5</v>
      </c>
      <c r="C259" s="21">
        <v>3.7487768982523928E-2</v>
      </c>
      <c r="D259" s="21">
        <v>4.030497988309456E-3</v>
      </c>
      <c r="E259" s="40">
        <f t="shared" si="9"/>
        <v>3.7437768982523927E-2</v>
      </c>
      <c r="F259" s="41">
        <f t="shared" si="10"/>
        <v>3.9804979883094564E-3</v>
      </c>
      <c r="G259" s="45">
        <f t="shared" si="11"/>
        <v>2.0759133485416692E-2</v>
      </c>
      <c r="H259" s="62">
        <f>AVERAGE($E$5:E259)</f>
        <v>5.3566494844743268E-3</v>
      </c>
      <c r="I259" s="62">
        <f>AVERAGE($F$5:F259)</f>
        <v>3.3826762724082087E-3</v>
      </c>
      <c r="J259" s="61">
        <f>_xlfn.VAR.S($C$5:C259)</f>
        <v>1.8197983602892944E-3</v>
      </c>
      <c r="K259" s="61">
        <f>_xlfn.VAR.S($D$5:D259)</f>
        <v>3.2779049341998039E-4</v>
      </c>
      <c r="L259" s="61">
        <f>COVAR($C$5:C259,$D$5:D259)</f>
        <v>-1.1655510591459261E-4</v>
      </c>
      <c r="M259" s="37"/>
      <c r="S259" s="44"/>
    </row>
    <row r="260" spans="1:19" x14ac:dyDescent="0.25">
      <c r="A260" s="11">
        <v>41394</v>
      </c>
      <c r="B260" s="21">
        <v>3.3333333333333335E-5</v>
      </c>
      <c r="C260" s="21">
        <v>1.9242736518877424E-2</v>
      </c>
      <c r="D260" s="21">
        <v>1.3555117133507322E-2</v>
      </c>
      <c r="E260" s="40">
        <f t="shared" si="9"/>
        <v>1.920940318554409E-2</v>
      </c>
      <c r="F260" s="41">
        <f t="shared" si="10"/>
        <v>1.3521783800173989E-2</v>
      </c>
      <c r="G260" s="45">
        <f t="shared" si="11"/>
        <v>1.6398926826192373E-2</v>
      </c>
      <c r="H260" s="62">
        <f>AVERAGE($E$5:E260)</f>
        <v>5.4107618036191305E-3</v>
      </c>
      <c r="I260" s="62">
        <f>AVERAGE($F$5:F260)</f>
        <v>3.4222821611885439E-3</v>
      </c>
      <c r="J260" s="61">
        <f>_xlfn.VAR.S($C$5:C260)</f>
        <v>1.8131724532663362E-3</v>
      </c>
      <c r="K260" s="61">
        <f>_xlfn.VAR.S($D$5:D260)</f>
        <v>3.2673777913530994E-4</v>
      </c>
      <c r="L260" s="61">
        <f>COVAR($C$5:C260,$D$5:D260)</f>
        <v>-1.1575644705533022E-4</v>
      </c>
      <c r="M260" s="37"/>
      <c r="S260" s="44"/>
    </row>
    <row r="261" spans="1:19" x14ac:dyDescent="0.25">
      <c r="A261" s="11">
        <v>41425</v>
      </c>
      <c r="B261" s="21">
        <v>4.1666666666666672E-5</v>
      </c>
      <c r="C261" s="21">
        <v>2.3390966517781386E-2</v>
      </c>
      <c r="D261" s="21">
        <v>-2.9004224051919492E-2</v>
      </c>
      <c r="E261" s="40">
        <f t="shared" si="9"/>
        <v>2.3349299851114721E-2</v>
      </c>
      <c r="F261" s="41">
        <f t="shared" si="10"/>
        <v>-2.9045890718586157E-2</v>
      </c>
      <c r="G261" s="45">
        <f t="shared" si="11"/>
        <v>-2.8066287670690526E-3</v>
      </c>
      <c r="H261" s="62">
        <f>AVERAGE($E$5:E261)</f>
        <v>5.4805615625588017E-3</v>
      </c>
      <c r="I261" s="62">
        <f>AVERAGE($F$5:F261)</f>
        <v>3.295946858154401E-3</v>
      </c>
      <c r="J261" s="61">
        <f>_xlfn.VAR.S($C$5:C261)</f>
        <v>1.8070289324129674E-3</v>
      </c>
      <c r="K261" s="61">
        <f>_xlfn.VAR.S($D$5:D261)</f>
        <v>3.3019282054425801E-4</v>
      </c>
      <c r="L261" s="61">
        <f>COVAR($C$5:C261,$D$5:D261)</f>
        <v>-1.1740581980706788E-4</v>
      </c>
      <c r="M261" s="37"/>
      <c r="S261" s="44"/>
    </row>
    <row r="262" spans="1:19" x14ac:dyDescent="0.25">
      <c r="A262" s="11">
        <v>41453</v>
      </c>
      <c r="B262" s="21">
        <v>3.3333333333333335E-5</v>
      </c>
      <c r="C262" s="21">
        <v>-1.3419385762539315E-2</v>
      </c>
      <c r="D262" s="21">
        <v>-2.6658343936811213E-2</v>
      </c>
      <c r="E262" s="40">
        <f t="shared" ref="E262:E292" si="12">C262-B262</f>
        <v>-1.3452719095872648E-2</v>
      </c>
      <c r="F262" s="41">
        <f t="shared" ref="F262:F292" si="13">D262-B262</f>
        <v>-2.6691677270144546E-2</v>
      </c>
      <c r="G262" s="45">
        <f t="shared" ref="G262:G292" si="14">0.5*C262+0.5*D262</f>
        <v>-2.0038864849675264E-2</v>
      </c>
      <c r="H262" s="62">
        <f>AVERAGE($E$5:E262)</f>
        <v>5.4071767538051915E-3</v>
      </c>
      <c r="I262" s="62">
        <f>AVERAGE($F$5:F262)</f>
        <v>3.1797157568819244E-3</v>
      </c>
      <c r="J262" s="61">
        <f>_xlfn.VAR.S($C$5:C262)</f>
        <v>1.8017619152248519E-3</v>
      </c>
      <c r="K262" s="61">
        <f>_xlfn.VAR.S($D$5:D262)</f>
        <v>3.329741112312667E-4</v>
      </c>
      <c r="L262" s="61">
        <f>COVAR($C$5:C262,$D$5:D262)</f>
        <v>-1.142828027336745E-4</v>
      </c>
      <c r="M262" s="37"/>
      <c r="S262" s="44"/>
    </row>
    <row r="263" spans="1:19" x14ac:dyDescent="0.25">
      <c r="A263" s="11">
        <v>41486</v>
      </c>
      <c r="B263" s="21">
        <v>3.3333333333333335E-5</v>
      </c>
      <c r="C263" s="21">
        <v>5.0857541055156608E-2</v>
      </c>
      <c r="D263" s="21">
        <v>-2.3604800876115828E-3</v>
      </c>
      <c r="E263" s="40">
        <f t="shared" si="12"/>
        <v>5.0824207721823271E-2</v>
      </c>
      <c r="F263" s="41">
        <f t="shared" si="13"/>
        <v>-2.3938134209449159E-3</v>
      </c>
      <c r="G263" s="45">
        <f t="shared" si="14"/>
        <v>2.4248530483772512E-2</v>
      </c>
      <c r="H263" s="62">
        <f>AVERAGE($E$5:E263)</f>
        <v>5.5825320857280413E-3</v>
      </c>
      <c r="I263" s="62">
        <f>AVERAGE($F$5:F263)</f>
        <v>3.1581963392069172E-3</v>
      </c>
      <c r="J263" s="61">
        <f>_xlfn.VAR.S($C$5:C263)</f>
        <v>1.8019256124182906E-3</v>
      </c>
      <c r="K263" s="61">
        <f>_xlfn.VAR.S($D$5:D263)</f>
        <v>3.3192850057547327E-4</v>
      </c>
      <c r="L263" s="61">
        <f>COVAR($C$5:C263,$D$5:D263)</f>
        <v>-1.1515969561319287E-4</v>
      </c>
      <c r="M263" s="37"/>
      <c r="S263" s="44"/>
    </row>
    <row r="264" spans="1:19" x14ac:dyDescent="0.25">
      <c r="A264" s="11">
        <v>41516</v>
      </c>
      <c r="B264" s="21">
        <v>1.6666666666666667E-5</v>
      </c>
      <c r="C264" s="21">
        <v>-2.8914326582685224E-2</v>
      </c>
      <c r="D264" s="21">
        <v>-1.4542523654470396E-2</v>
      </c>
      <c r="E264" s="40">
        <f t="shared" si="12"/>
        <v>-2.8930993249351892E-2</v>
      </c>
      <c r="F264" s="41">
        <f t="shared" si="13"/>
        <v>-1.4559190321137063E-2</v>
      </c>
      <c r="G264" s="45">
        <f t="shared" si="14"/>
        <v>-2.172842511857781E-2</v>
      </c>
      <c r="H264" s="62">
        <f>AVERAGE($E$5:E264)</f>
        <v>5.4497877575161949E-3</v>
      </c>
      <c r="I264" s="62">
        <f>AVERAGE($F$5:F264)</f>
        <v>3.0900525443594406E-3</v>
      </c>
      <c r="J264" s="61">
        <f>_xlfn.VAR.S($C$5:C264)</f>
        <v>1.8002090441231874E-3</v>
      </c>
      <c r="K264" s="61">
        <f>_xlfn.VAR.S($D$5:D264)</f>
        <v>3.3220342767037762E-4</v>
      </c>
      <c r="L264" s="61">
        <f>COVAR($C$5:C264,$D$5:D264)</f>
        <v>-1.1187168946222253E-4</v>
      </c>
      <c r="M264" s="37"/>
      <c r="S264" s="44"/>
    </row>
    <row r="265" spans="1:19" x14ac:dyDescent="0.25">
      <c r="A265" s="11">
        <v>41547</v>
      </c>
      <c r="B265" s="21">
        <v>4.1666666666666672E-5</v>
      </c>
      <c r="C265" s="21">
        <v>3.1362073332852347E-2</v>
      </c>
      <c r="D265" s="21">
        <v>1.8856610978280841E-2</v>
      </c>
      <c r="E265" s="40">
        <f t="shared" si="12"/>
        <v>3.1320406666185678E-2</v>
      </c>
      <c r="F265" s="41">
        <f t="shared" si="13"/>
        <v>1.8814944311614176E-2</v>
      </c>
      <c r="G265" s="45">
        <f t="shared" si="14"/>
        <v>2.5109342155566594E-2</v>
      </c>
      <c r="H265" s="62">
        <f>AVERAGE($E$5:E265)</f>
        <v>5.5489089027601392E-3</v>
      </c>
      <c r="I265" s="62">
        <f>AVERAGE($F$5:F265)</f>
        <v>3.1503011718201864E-3</v>
      </c>
      <c r="J265" s="61">
        <f>_xlfn.VAR.S($C$5:C265)</f>
        <v>1.7954020177922132E-3</v>
      </c>
      <c r="K265" s="61">
        <f>_xlfn.VAR.S($D$5:D265)</f>
        <v>3.316095464862431E-4</v>
      </c>
      <c r="L265" s="61">
        <f>COVAR($C$5:C265,$D$5:D265)</f>
        <v>-1.1024452757042087E-4</v>
      </c>
      <c r="M265" s="37"/>
      <c r="S265" s="44"/>
    </row>
    <row r="266" spans="1:19" x14ac:dyDescent="0.25">
      <c r="A266" s="11">
        <v>41578</v>
      </c>
      <c r="B266" s="21">
        <v>5.833333333333334E-5</v>
      </c>
      <c r="C266" s="21">
        <v>4.5917926388252539E-2</v>
      </c>
      <c r="D266" s="21">
        <v>7.0474731779868183E-3</v>
      </c>
      <c r="E266" s="40">
        <f t="shared" si="12"/>
        <v>4.5859593054919205E-2</v>
      </c>
      <c r="F266" s="41">
        <f t="shared" si="13"/>
        <v>6.9891398446534853E-3</v>
      </c>
      <c r="G266" s="45">
        <f t="shared" si="14"/>
        <v>2.6482699783119679E-2</v>
      </c>
      <c r="H266" s="62">
        <f>AVERAGE($E$5:E266)</f>
        <v>5.7027664758599831E-3</v>
      </c>
      <c r="I266" s="62">
        <f>AVERAGE($F$5:F266)</f>
        <v>3.1649532278233668E-3</v>
      </c>
      <c r="J266" s="61">
        <f>_xlfn.VAR.S($C$5:C266)</f>
        <v>1.7940261511452187E-3</v>
      </c>
      <c r="K266" s="61">
        <f>_xlfn.VAR.S($D$5:D266)</f>
        <v>3.3034759099575265E-4</v>
      </c>
      <c r="L266" s="61">
        <f>COVAR($C$5:C266,$D$5:D266)</f>
        <v>-1.0960729358000621E-4</v>
      </c>
      <c r="M266" s="37"/>
      <c r="S266" s="44"/>
    </row>
    <row r="267" spans="1:19" x14ac:dyDescent="0.25">
      <c r="A267" s="11">
        <v>41607</v>
      </c>
      <c r="B267" s="21">
        <v>5.833333333333334E-5</v>
      </c>
      <c r="C267" s="21">
        <v>3.0432915618147316E-2</v>
      </c>
      <c r="D267" s="21">
        <v>-7.7732813321432781E-3</v>
      </c>
      <c r="E267" s="40">
        <f t="shared" si="12"/>
        <v>3.0374582284813982E-2</v>
      </c>
      <c r="F267" s="41">
        <f t="shared" si="13"/>
        <v>-7.8316146654766119E-3</v>
      </c>
      <c r="G267" s="45">
        <f t="shared" si="14"/>
        <v>1.1329817143002019E-2</v>
      </c>
      <c r="H267" s="62">
        <f>AVERAGE($E$5:E267)</f>
        <v>5.7965756614453603E-3</v>
      </c>
      <c r="I267" s="62">
        <f>AVERAGE($F$5:F267)</f>
        <v>3.1231411826016936E-3</v>
      </c>
      <c r="J267" s="61">
        <f>_xlfn.VAR.S($C$5:C267)</f>
        <v>1.7890765450356591E-3</v>
      </c>
      <c r="K267" s="61">
        <f>_xlfn.VAR.S($D$5:D267)</f>
        <v>3.2976206470566351E-4</v>
      </c>
      <c r="L267" s="61">
        <f>COVAR($C$5:C267,$D$5:D267)</f>
        <v>-1.1031834408426399E-4</v>
      </c>
      <c r="M267" s="37"/>
      <c r="S267" s="44"/>
    </row>
    <row r="268" spans="1:19" x14ac:dyDescent="0.25">
      <c r="A268" s="11">
        <v>41639</v>
      </c>
      <c r="B268" s="21">
        <v>3.3333333333333335E-5</v>
      </c>
      <c r="C268" s="21">
        <v>2.520846088209483E-2</v>
      </c>
      <c r="D268" s="21">
        <v>-2.0205231328828566E-2</v>
      </c>
      <c r="E268" s="40">
        <f t="shared" si="12"/>
        <v>2.5175127548761497E-2</v>
      </c>
      <c r="F268" s="41">
        <f t="shared" si="13"/>
        <v>-2.0238564662161899E-2</v>
      </c>
      <c r="G268" s="45">
        <f t="shared" si="14"/>
        <v>2.501614776633132E-3</v>
      </c>
      <c r="H268" s="62">
        <f>AVERAGE($E$5:E268)</f>
        <v>5.8699792670791331E-3</v>
      </c>
      <c r="I268" s="62">
        <f>AVERAGE($F$5:F268)</f>
        <v>3.0346498725836498E-3</v>
      </c>
      <c r="J268" s="61">
        <f>_xlfn.VAR.S($C$5:C268)</f>
        <v>1.783372762700566E-3</v>
      </c>
      <c r="K268" s="61">
        <f>_xlfn.VAR.S($D$5:D268)</f>
        <v>3.3101172889837696E-4</v>
      </c>
      <c r="L268" s="61">
        <f>COVAR($C$5:C268,$D$5:D268)</f>
        <v>-1.1155275312615822E-4</v>
      </c>
      <c r="M268" s="37"/>
      <c r="S268" s="44"/>
    </row>
    <row r="269" spans="1:19" x14ac:dyDescent="0.25">
      <c r="A269" s="11">
        <v>41670</v>
      </c>
      <c r="B269" s="21">
        <v>4.1666666666666672E-5</v>
      </c>
      <c r="C269" s="21">
        <v>-3.4550883897796036E-2</v>
      </c>
      <c r="D269" s="21">
        <v>2.9181034591171384E-2</v>
      </c>
      <c r="E269" s="40">
        <f t="shared" si="12"/>
        <v>-3.4592550564462705E-2</v>
      </c>
      <c r="F269" s="41">
        <f t="shared" si="13"/>
        <v>2.9139367924504719E-2</v>
      </c>
      <c r="G269" s="45">
        <f t="shared" si="14"/>
        <v>-2.6849246533123261E-3</v>
      </c>
      <c r="H269" s="62">
        <f>AVERAGE($E$5:E269)</f>
        <v>5.7172904752619946E-3</v>
      </c>
      <c r="I269" s="62">
        <f>AVERAGE($F$5:F269)</f>
        <v>3.1331582425908988E-3</v>
      </c>
      <c r="J269" s="61">
        <f>_xlfn.VAR.S($C$5:C269)</f>
        <v>1.7835276172147236E-3</v>
      </c>
      <c r="K269" s="61">
        <f>_xlfn.VAR.S($D$5:D269)</f>
        <v>3.3189094312431399E-4</v>
      </c>
      <c r="L269" s="61">
        <f>COVAR($C$5:C269,$D$5:D269)</f>
        <v>-1.1495651320503241E-4</v>
      </c>
      <c r="M269" s="37"/>
      <c r="S269" s="44"/>
    </row>
    <row r="270" spans="1:19" x14ac:dyDescent="0.25">
      <c r="A270" s="11">
        <v>41698</v>
      </c>
      <c r="B270" s="21">
        <v>4.1666666666666672E-5</v>
      </c>
      <c r="C270" s="21">
        <v>4.5662254920556089E-2</v>
      </c>
      <c r="D270" s="21">
        <v>4.3060786091513314E-3</v>
      </c>
      <c r="E270" s="40">
        <f t="shared" si="12"/>
        <v>4.562058825388942E-2</v>
      </c>
      <c r="F270" s="41">
        <f t="shared" si="13"/>
        <v>4.264411942484665E-3</v>
      </c>
      <c r="G270" s="45">
        <f t="shared" si="14"/>
        <v>2.498416676485371E-2</v>
      </c>
      <c r="H270" s="62">
        <f>AVERAGE($E$5:E270)</f>
        <v>5.8673028729260071E-3</v>
      </c>
      <c r="I270" s="62">
        <f>AVERAGE($F$5:F270)</f>
        <v>3.1374110760491458E-3</v>
      </c>
      <c r="J270" s="61">
        <f>_xlfn.VAR.S($C$5:C270)</f>
        <v>1.7821072686026547E-3</v>
      </c>
      <c r="K270" s="61">
        <f>_xlfn.VAR.S($D$5:D270)</f>
        <v>3.3064384397282683E-4</v>
      </c>
      <c r="L270" s="61">
        <f>COVAR($C$5:C270,$D$5:D270)</f>
        <v>-1.1469178026591259E-4</v>
      </c>
      <c r="M270" s="37"/>
      <c r="S270" s="44"/>
    </row>
    <row r="271" spans="1:19" x14ac:dyDescent="0.25">
      <c r="A271" s="11">
        <v>41729</v>
      </c>
      <c r="B271" s="21">
        <v>2.4999999999999998E-5</v>
      </c>
      <c r="C271" s="21">
        <v>8.4012531149757486E-3</v>
      </c>
      <c r="D271" s="21">
        <v>-6.173485403369372E-3</v>
      </c>
      <c r="E271" s="40">
        <f t="shared" si="12"/>
        <v>8.3762531149757478E-3</v>
      </c>
      <c r="F271" s="41">
        <f t="shared" si="13"/>
        <v>-6.1984854033693719E-3</v>
      </c>
      <c r="G271" s="45">
        <f t="shared" si="14"/>
        <v>1.1138838558031883E-3</v>
      </c>
      <c r="H271" s="62">
        <f>AVERAGE($E$5:E271)</f>
        <v>5.8766996903119612E-3</v>
      </c>
      <c r="I271" s="62">
        <f>AVERAGE($F$5:F271)</f>
        <v>3.1024451716318477E-3</v>
      </c>
      <c r="J271" s="61">
        <f>_xlfn.VAR.S($C$5:C271)</f>
        <v>1.7754077388649875E-3</v>
      </c>
      <c r="K271" s="61">
        <f>_xlfn.VAR.S($D$5:D271)</f>
        <v>3.2991042299882059E-4</v>
      </c>
      <c r="L271" s="61">
        <f>COVAR($C$5:C271,$D$5:D271)</f>
        <v>-1.1427006704571218E-4</v>
      </c>
      <c r="M271" s="37"/>
      <c r="S271" s="44"/>
    </row>
    <row r="272" spans="1:19" x14ac:dyDescent="0.25">
      <c r="A272" s="11">
        <v>41759</v>
      </c>
      <c r="B272" s="21">
        <v>2.4999999999999998E-5</v>
      </c>
      <c r="C272" s="21">
        <v>7.3767938393212162E-3</v>
      </c>
      <c r="D272" s="21">
        <v>7.744592496829128E-3</v>
      </c>
      <c r="E272" s="40">
        <f t="shared" si="12"/>
        <v>7.3517938393212164E-3</v>
      </c>
      <c r="F272" s="41">
        <f t="shared" si="13"/>
        <v>7.7195924968291281E-3</v>
      </c>
      <c r="G272" s="45">
        <f t="shared" si="14"/>
        <v>7.5606931680751721E-3</v>
      </c>
      <c r="H272" s="62">
        <f>AVERAGE($E$5:E272)</f>
        <v>5.8822037729575182E-3</v>
      </c>
      <c r="I272" s="62">
        <f>AVERAGE($F$5:F272)</f>
        <v>3.1196733332930315E-3</v>
      </c>
      <c r="J272" s="61">
        <f>_xlfn.VAR.S($C$5:C272)</f>
        <v>1.7687609353963063E-3</v>
      </c>
      <c r="K272" s="61">
        <f>_xlfn.VAR.S($D$5:D272)</f>
        <v>3.286944932025318E-4</v>
      </c>
      <c r="L272" s="61">
        <f>COVAR($C$5:C272,$D$5:D272)</f>
        <v>-1.1385090127383542E-4</v>
      </c>
      <c r="M272" s="37"/>
      <c r="S272" s="44"/>
    </row>
    <row r="273" spans="1:19" x14ac:dyDescent="0.25">
      <c r="A273" s="11">
        <v>41789</v>
      </c>
      <c r="B273" s="21">
        <v>3.3333333333333335E-5</v>
      </c>
      <c r="C273" s="21">
        <v>2.3416588100277469E-2</v>
      </c>
      <c r="D273" s="21">
        <v>1.6691894833773535E-2</v>
      </c>
      <c r="E273" s="40">
        <f t="shared" si="12"/>
        <v>2.3383254766944136E-2</v>
      </c>
      <c r="F273" s="41">
        <f t="shared" si="13"/>
        <v>1.6658561500440202E-2</v>
      </c>
      <c r="G273" s="45">
        <f t="shared" si="14"/>
        <v>2.0054241467025502E-2</v>
      </c>
      <c r="H273" s="62">
        <f>AVERAGE($E$5:E273)</f>
        <v>5.9472634420801454E-3</v>
      </c>
      <c r="I273" s="62">
        <f>AVERAGE($F$5:F273)</f>
        <v>3.1700037725761066E-3</v>
      </c>
      <c r="J273" s="61">
        <f>_xlfn.VAR.S($C$5:C273)</f>
        <v>1.7630197438457632E-3</v>
      </c>
      <c r="K273" s="61">
        <f>_xlfn.VAR.S($D$5:D273)</f>
        <v>3.2793733280982992E-4</v>
      </c>
      <c r="L273" s="61">
        <f>COVAR($C$5:C273,$D$5:D273)</f>
        <v>-1.1279521626324531E-4</v>
      </c>
      <c r="M273" s="37"/>
      <c r="S273" s="44"/>
    </row>
    <row r="274" spans="1:19" x14ac:dyDescent="0.25">
      <c r="A274" s="11">
        <v>41820</v>
      </c>
      <c r="B274" s="21">
        <v>2.4999999999999998E-5</v>
      </c>
      <c r="C274" s="21">
        <v>2.0643036004646342E-2</v>
      </c>
      <c r="D274" s="21">
        <v>-1.844917038478E-3</v>
      </c>
      <c r="E274" s="40">
        <f t="shared" si="12"/>
        <v>2.0618036004646342E-2</v>
      </c>
      <c r="F274" s="41">
        <f t="shared" si="13"/>
        <v>-1.8699170384780001E-3</v>
      </c>
      <c r="G274" s="45">
        <f t="shared" si="14"/>
        <v>9.3990594830841712E-3</v>
      </c>
      <c r="H274" s="62">
        <f>AVERAGE($E$5:E274)</f>
        <v>6.0015996367563168E-3</v>
      </c>
      <c r="I274" s="62">
        <f>AVERAGE($F$5:F274)</f>
        <v>3.1513373992018319E-3</v>
      </c>
      <c r="J274" s="61">
        <f>_xlfn.VAR.S($C$5:C274)</f>
        <v>1.7570323116938241E-3</v>
      </c>
      <c r="K274" s="61">
        <f>_xlfn.VAR.S($D$5:D274)</f>
        <v>3.2691792148950105E-4</v>
      </c>
      <c r="L274" s="61">
        <f>COVAR($C$5:C274,$D$5:D274)</f>
        <v>-1.1271256049823156E-4</v>
      </c>
      <c r="M274" s="37"/>
      <c r="S274" s="44"/>
    </row>
    <row r="275" spans="1:19" x14ac:dyDescent="0.25">
      <c r="A275" s="11">
        <v>41851</v>
      </c>
      <c r="B275" s="21">
        <v>2.4999999999999998E-5</v>
      </c>
      <c r="C275" s="21">
        <v>-1.3767887721248706E-2</v>
      </c>
      <c r="D275" s="21">
        <v>-1.9656431435925992E-3</v>
      </c>
      <c r="E275" s="40">
        <f t="shared" si="12"/>
        <v>-1.3792887721248707E-2</v>
      </c>
      <c r="F275" s="41">
        <f t="shared" si="13"/>
        <v>-1.990643143592599E-3</v>
      </c>
      <c r="G275" s="45">
        <f t="shared" si="14"/>
        <v>-7.8667654324206526E-3</v>
      </c>
      <c r="H275" s="62">
        <f>AVERAGE($E$5:E275)</f>
        <v>5.9285572479813899E-3</v>
      </c>
      <c r="I275" s="62">
        <f>AVERAGE($F$5:F275)</f>
        <v>3.1323633012579409E-3</v>
      </c>
      <c r="J275" s="61">
        <f>_xlfn.VAR.S($C$5:C275)</f>
        <v>1.7523252005807153E-3</v>
      </c>
      <c r="K275" s="61">
        <f>_xlfn.VAR.S($D$5:D275)</f>
        <v>3.2591116478761001E-4</v>
      </c>
      <c r="L275" s="61">
        <f>COVAR($C$5:C275,$D$5:D275)</f>
        <v>-1.1169276838723532E-4</v>
      </c>
      <c r="M275" s="37"/>
      <c r="S275" s="44"/>
    </row>
    <row r="276" spans="1:19" x14ac:dyDescent="0.25">
      <c r="A276" s="11">
        <v>41880</v>
      </c>
      <c r="B276" s="21">
        <v>1.6666666666666667E-5</v>
      </c>
      <c r="C276" s="21">
        <v>3.9943115102929028E-2</v>
      </c>
      <c r="D276" s="21">
        <v>1.7759215456730759E-2</v>
      </c>
      <c r="E276" s="40">
        <f t="shared" si="12"/>
        <v>3.9926448436262363E-2</v>
      </c>
      <c r="F276" s="41">
        <f t="shared" si="13"/>
        <v>1.7742548790064091E-2</v>
      </c>
      <c r="G276" s="45">
        <f t="shared" si="14"/>
        <v>2.8851165279829893E-2</v>
      </c>
      <c r="H276" s="62">
        <f>AVERAGE($E$5:E276)</f>
        <v>6.0535494949971293E-3</v>
      </c>
      <c r="I276" s="62">
        <f>AVERAGE($F$5:F276)</f>
        <v>3.1860772184961988E-3</v>
      </c>
      <c r="J276" s="61">
        <f>_xlfn.VAR.S($C$5:C276)</f>
        <v>1.7495543819706044E-3</v>
      </c>
      <c r="K276" s="61">
        <f>_xlfn.VAR.S($D$5:D276)</f>
        <v>3.2526620712324428E-4</v>
      </c>
      <c r="L276" s="61">
        <f>COVAR($C$5:C276,$D$5:D276)</f>
        <v>-1.0985187624982602E-4</v>
      </c>
      <c r="M276" s="37"/>
      <c r="S276" s="44"/>
    </row>
    <row r="277" spans="1:19" x14ac:dyDescent="0.25">
      <c r="A277" s="11">
        <v>41912</v>
      </c>
      <c r="B277" s="21">
        <v>1.6666666666666667E-5</v>
      </c>
      <c r="C277" s="21">
        <v>-1.4004902765407223E-2</v>
      </c>
      <c r="D277" s="21">
        <v>-8.9709774971302725E-3</v>
      </c>
      <c r="E277" s="40">
        <f t="shared" si="12"/>
        <v>-1.402156943207389E-2</v>
      </c>
      <c r="F277" s="41">
        <f t="shared" si="13"/>
        <v>-8.987644163796939E-3</v>
      </c>
      <c r="G277" s="45">
        <f t="shared" si="14"/>
        <v>-1.1487940131268748E-2</v>
      </c>
      <c r="H277" s="62">
        <f>AVERAGE($E$5:E277)</f>
        <v>5.9800142608320336E-3</v>
      </c>
      <c r="I277" s="62">
        <f>AVERAGE($F$5:F277)</f>
        <v>3.141484832480473E-3</v>
      </c>
      <c r="J277" s="61">
        <f>_xlfn.VAR.S($C$5:C277)</f>
        <v>1.7449537201247953E-3</v>
      </c>
      <c r="K277" s="61">
        <f>_xlfn.VAR.S($D$5:D277)</f>
        <v>3.2483621667715344E-4</v>
      </c>
      <c r="L277" s="61">
        <f>COVAR($C$5:C277,$D$5:D277)</f>
        <v>-1.0826948884325937E-4</v>
      </c>
      <c r="M277" s="37"/>
      <c r="S277" s="44"/>
    </row>
    <row r="278" spans="1:19" x14ac:dyDescent="0.25">
      <c r="A278" s="11">
        <v>41943</v>
      </c>
      <c r="B278" s="21">
        <v>1.6666666666666667E-5</v>
      </c>
      <c r="C278" s="21">
        <v>2.4374826301397423E-2</v>
      </c>
      <c r="D278" s="21">
        <v>1.4336985760528442E-2</v>
      </c>
      <c r="E278" s="40">
        <f t="shared" si="12"/>
        <v>2.4358159634730755E-2</v>
      </c>
      <c r="F278" s="41">
        <f t="shared" si="13"/>
        <v>1.4320319093861776E-2</v>
      </c>
      <c r="G278" s="45">
        <f t="shared" si="14"/>
        <v>1.9355906030962933E-2</v>
      </c>
      <c r="H278" s="62">
        <f>AVERAGE($E$5:E278)</f>
        <v>6.0470877840944374E-3</v>
      </c>
      <c r="I278" s="62">
        <f>AVERAGE($F$5:F278)</f>
        <v>3.1822834976679959E-3</v>
      </c>
      <c r="J278" s="61">
        <f>_xlfn.VAR.S($C$5:C278)</f>
        <v>1.7395080671644774E-3</v>
      </c>
      <c r="K278" s="61">
        <f>_xlfn.VAR.S($D$5:D278)</f>
        <v>3.2393552640326968E-4</v>
      </c>
      <c r="L278" s="61">
        <f>COVAR($C$5:C278,$D$5:D278)</f>
        <v>-1.073531817411896E-4</v>
      </c>
      <c r="M278" s="37"/>
      <c r="S278" s="44"/>
    </row>
    <row r="279" spans="1:19" x14ac:dyDescent="0.25">
      <c r="A279" s="11">
        <v>41971</v>
      </c>
      <c r="B279" s="21">
        <v>2.4999999999999998E-5</v>
      </c>
      <c r="C279" s="21">
        <v>2.6852463620213429E-2</v>
      </c>
      <c r="D279" s="21">
        <v>1.4783846332410366E-2</v>
      </c>
      <c r="E279" s="40">
        <f t="shared" si="12"/>
        <v>2.6827463620213429E-2</v>
      </c>
      <c r="F279" s="41">
        <f t="shared" si="13"/>
        <v>1.4758846332410366E-2</v>
      </c>
      <c r="G279" s="45">
        <f t="shared" si="14"/>
        <v>2.0818154976311898E-2</v>
      </c>
      <c r="H279" s="62">
        <f>AVERAGE($E$5:E279)</f>
        <v>6.1226527871348704E-3</v>
      </c>
      <c r="I279" s="62">
        <f>AVERAGE($F$5:F279)</f>
        <v>3.2243800897943315E-3</v>
      </c>
      <c r="J279" s="61">
        <f>_xlfn.VAR.S($C$5:C279)</f>
        <v>1.7344066950755598E-3</v>
      </c>
      <c r="K279" s="61">
        <f>_xlfn.VAR.S($D$5:D279)</f>
        <v>3.2306886454835888E-4</v>
      </c>
      <c r="L279" s="61">
        <f>COVAR($C$5:C279,$D$5:D279)</f>
        <v>-1.0633771534178526E-4</v>
      </c>
      <c r="M279" s="37"/>
      <c r="S279" s="44"/>
    </row>
    <row r="280" spans="1:19" x14ac:dyDescent="0.25">
      <c r="A280" s="11">
        <v>42004</v>
      </c>
      <c r="B280" s="21">
        <v>2.4999999999999998E-5</v>
      </c>
      <c r="C280" s="21">
        <v>-2.5730873843661239E-3</v>
      </c>
      <c r="D280" s="21">
        <v>-6.7008022477721418E-4</v>
      </c>
      <c r="E280" s="40">
        <f t="shared" si="12"/>
        <v>-2.5980873843661238E-3</v>
      </c>
      <c r="F280" s="41">
        <f t="shared" si="13"/>
        <v>-6.9508022477721414E-4</v>
      </c>
      <c r="G280" s="45">
        <f t="shared" si="14"/>
        <v>-1.6215838045716691E-3</v>
      </c>
      <c r="H280" s="62">
        <f>AVERAGE($E$5:E280)</f>
        <v>6.0910559024555189E-3</v>
      </c>
      <c r="I280" s="62">
        <f>AVERAGE($F$5:F280)</f>
        <v>3.2101791466255941E-3</v>
      </c>
      <c r="J280" s="61">
        <f>_xlfn.VAR.S($C$5:C280)</f>
        <v>1.7285360333863713E-3</v>
      </c>
      <c r="K280" s="61">
        <f>_xlfn.VAR.S($D$5:D280)</f>
        <v>3.2203208510132977E-4</v>
      </c>
      <c r="L280" s="61">
        <f>COVAR($C$5:C280,$D$5:D280)</f>
        <v>-1.0570794013822235E-4</v>
      </c>
      <c r="M280" s="37"/>
      <c r="S280" s="44"/>
    </row>
    <row r="281" spans="1:19" x14ac:dyDescent="0.25">
      <c r="A281" s="11">
        <v>42034</v>
      </c>
      <c r="B281" s="21">
        <v>1.6666666666666667E-5</v>
      </c>
      <c r="C281" s="21">
        <v>-3.0002193251499443E-2</v>
      </c>
      <c r="D281" s="21">
        <v>4.2234111918315609E-2</v>
      </c>
      <c r="E281" s="40">
        <f t="shared" si="12"/>
        <v>-3.0018859918166111E-2</v>
      </c>
      <c r="F281" s="41">
        <f t="shared" si="13"/>
        <v>4.2217445251648944E-2</v>
      </c>
      <c r="G281" s="45">
        <f t="shared" si="14"/>
        <v>6.1159593334080831E-3</v>
      </c>
      <c r="H281" s="62">
        <f>AVERAGE($E$5:E281)</f>
        <v>5.9606951955218672E-3</v>
      </c>
      <c r="I281" s="62">
        <f>AVERAGE($F$5:F281)</f>
        <v>3.3509996018783856E-3</v>
      </c>
      <c r="J281" s="61">
        <f>_xlfn.VAR.S($C$5:C281)</f>
        <v>1.7275861627441586E-3</v>
      </c>
      <c r="K281" s="61">
        <f>_xlfn.VAR.S($D$5:D281)</f>
        <v>3.2574221016115553E-4</v>
      </c>
      <c r="L281" s="61">
        <f>COVAR($C$5:C281,$D$5:D281)</f>
        <v>-1.1039820446625553E-4</v>
      </c>
      <c r="M281" s="37"/>
      <c r="S281" s="44"/>
    </row>
    <row r="282" spans="1:19" x14ac:dyDescent="0.25">
      <c r="A282" s="11">
        <v>42062</v>
      </c>
      <c r="B282" s="21">
        <v>2.4999999999999998E-5</v>
      </c>
      <c r="C282" s="21">
        <v>5.7435481350131656E-2</v>
      </c>
      <c r="D282" s="21">
        <v>-2.4576271186440568E-2</v>
      </c>
      <c r="E282" s="40">
        <f t="shared" si="12"/>
        <v>5.7410481350131659E-2</v>
      </c>
      <c r="F282" s="41">
        <f t="shared" si="13"/>
        <v>-2.4601271186440569E-2</v>
      </c>
      <c r="G282" s="45">
        <f t="shared" si="14"/>
        <v>1.6429605081845544E-2</v>
      </c>
      <c r="H282" s="62">
        <f>AVERAGE($E$5:E282)</f>
        <v>6.145766368739888E-3</v>
      </c>
      <c r="I282" s="62">
        <f>AVERAGE($F$5:F282)</f>
        <v>3.2504518652297565E-3</v>
      </c>
      <c r="J282" s="61">
        <f>_xlfn.VAR.S($C$5:C282)</f>
        <v>1.7300615510182906E-3</v>
      </c>
      <c r="K282" s="61">
        <f>_xlfn.VAR.S($D$5:D282)</f>
        <v>3.2784445208275354E-4</v>
      </c>
      <c r="L282" s="61">
        <f>COVAR($C$5:C282,$D$5:D282)</f>
        <v>-1.153260454226725E-4</v>
      </c>
      <c r="M282" s="37"/>
      <c r="S282" s="44"/>
    </row>
    <row r="283" spans="1:19" x14ac:dyDescent="0.25">
      <c r="A283" s="11">
        <v>42094</v>
      </c>
      <c r="B283" s="21">
        <v>1.6666666666666667E-5</v>
      </c>
      <c r="C283" s="21">
        <v>-1.580844577631968E-2</v>
      </c>
      <c r="D283" s="21">
        <v>8.8564007623692653E-3</v>
      </c>
      <c r="E283" s="40">
        <f t="shared" si="12"/>
        <v>-1.5825112442986348E-2</v>
      </c>
      <c r="F283" s="41">
        <f t="shared" si="13"/>
        <v>8.8397340957025988E-3</v>
      </c>
      <c r="G283" s="45">
        <f t="shared" si="14"/>
        <v>-3.4760225069752071E-3</v>
      </c>
      <c r="H283" s="62">
        <f>AVERAGE($E$5:E283)</f>
        <v>6.0670176991638076E-3</v>
      </c>
      <c r="I283" s="62">
        <f>AVERAGE($F$5:F283)</f>
        <v>3.2704851348730282E-3</v>
      </c>
      <c r="J283" s="61">
        <f>_xlfn.VAR.S($C$5:C283)</f>
        <v>1.7259386478456287E-3</v>
      </c>
      <c r="K283" s="61">
        <f>_xlfn.VAR.S($D$5:D283)</f>
        <v>3.2670544752957958E-4</v>
      </c>
      <c r="L283" s="61">
        <f>COVAR($C$5:C283,$D$5:D283)</f>
        <v>-1.1520255489284286E-4</v>
      </c>
      <c r="M283" s="37"/>
      <c r="S283" s="44"/>
    </row>
    <row r="284" spans="1:19" x14ac:dyDescent="0.25">
      <c r="A284" s="11">
        <v>42124</v>
      </c>
      <c r="B284" s="21">
        <v>1.6666666666666667E-5</v>
      </c>
      <c r="C284" s="21">
        <v>9.5917001535508195E-3</v>
      </c>
      <c r="D284" s="21">
        <v>-5.4601691705593591E-3</v>
      </c>
      <c r="E284" s="40">
        <f t="shared" si="12"/>
        <v>9.5750334868841529E-3</v>
      </c>
      <c r="F284" s="41">
        <f t="shared" si="13"/>
        <v>-5.4768358372260257E-3</v>
      </c>
      <c r="G284" s="45">
        <f t="shared" si="14"/>
        <v>2.0657654914957302E-3</v>
      </c>
      <c r="H284" s="62">
        <f>AVERAGE($E$5:E284)</f>
        <v>6.0795463269770946E-3</v>
      </c>
      <c r="I284" s="62">
        <f>AVERAGE($F$5:F284)</f>
        <v>3.2392447028298174E-3</v>
      </c>
      <c r="J284" s="61">
        <f>_xlfn.VAR.S($C$5:C284)</f>
        <v>1.7197583354149467E-3</v>
      </c>
      <c r="K284" s="61">
        <f>_xlfn.VAR.S($D$5:D284)</f>
        <v>3.2596470032197547E-4</v>
      </c>
      <c r="L284" s="61">
        <f>COVAR($C$5:C284,$D$5:D284)</f>
        <v>-1.1484109651507372E-4</v>
      </c>
      <c r="M284" s="37"/>
      <c r="S284" s="44"/>
    </row>
    <row r="285" spans="1:19" x14ac:dyDescent="0.25">
      <c r="A285" s="11">
        <v>42153</v>
      </c>
      <c r="B285" s="21">
        <v>1.6666666666666667E-5</v>
      </c>
      <c r="C285" s="21">
        <v>1.2858498327538381E-2</v>
      </c>
      <c r="D285" s="21">
        <v>-4.4338258295290034E-3</v>
      </c>
      <c r="E285" s="40">
        <f t="shared" si="12"/>
        <v>1.2841831660871715E-2</v>
      </c>
      <c r="F285" s="41">
        <f t="shared" si="13"/>
        <v>-4.45049249619567E-3</v>
      </c>
      <c r="G285" s="45">
        <f t="shared" si="14"/>
        <v>4.2123362490046889E-3</v>
      </c>
      <c r="H285" s="62">
        <f>AVERAGE($E$5:E285)</f>
        <v>6.1036113993397081E-3</v>
      </c>
      <c r="I285" s="62">
        <f>AVERAGE($F$5:F285)</f>
        <v>3.2118790900218974E-3</v>
      </c>
      <c r="J285" s="61">
        <f>_xlfn.VAR.S($C$5:C285)</f>
        <v>1.7136897507203745E-3</v>
      </c>
      <c r="K285" s="61">
        <f>_xlfn.VAR.S($D$5:D285)</f>
        <v>3.2515005074709811E-4</v>
      </c>
      <c r="L285" s="61">
        <f>COVAR($C$5:C285,$D$5:D285)</f>
        <v>-1.1459201830252896E-4</v>
      </c>
      <c r="M285" s="37"/>
      <c r="S285" s="44"/>
    </row>
    <row r="286" spans="1:19" x14ac:dyDescent="0.25">
      <c r="A286" s="11">
        <v>42185</v>
      </c>
      <c r="B286" s="21">
        <v>2.4999999999999998E-5</v>
      </c>
      <c r="C286" s="21">
        <v>-1.9329315084866905E-2</v>
      </c>
      <c r="D286" s="21">
        <v>-1.5364368690203523E-2</v>
      </c>
      <c r="E286" s="40">
        <f t="shared" si="12"/>
        <v>-1.9354315084866906E-2</v>
      </c>
      <c r="F286" s="41">
        <f t="shared" si="13"/>
        <v>-1.5389368690203523E-2</v>
      </c>
      <c r="G286" s="45">
        <f t="shared" si="14"/>
        <v>-1.7346841887535214E-2</v>
      </c>
      <c r="H286" s="62">
        <f>AVERAGE($E$5:E286)</f>
        <v>6.0133350642893307E-3</v>
      </c>
      <c r="I286" s="62">
        <f>AVERAGE($F$5:F286)</f>
        <v>3.1459172184608139E-3</v>
      </c>
      <c r="J286" s="61">
        <f>_xlfn.VAR.S($C$5:C286)</f>
        <v>1.7103046698993406E-3</v>
      </c>
      <c r="K286" s="61">
        <f>_xlfn.VAR.S($D$5:D286)</f>
        <v>3.2552792729664739E-4</v>
      </c>
      <c r="L286" s="61">
        <f>COVAR($C$5:C286,$D$5:D286)</f>
        <v>-1.1215203228940895E-4</v>
      </c>
      <c r="M286" s="37"/>
      <c r="S286" s="44"/>
    </row>
    <row r="287" spans="1:19" x14ac:dyDescent="0.25">
      <c r="A287" s="11">
        <v>42216</v>
      </c>
      <c r="B287" s="21">
        <v>5.833333333333334E-5</v>
      </c>
      <c r="C287" s="21">
        <v>2.0943055222066853E-2</v>
      </c>
      <c r="D287" s="21">
        <v>1.5194820210429061E-2</v>
      </c>
      <c r="E287" s="40">
        <f t="shared" si="12"/>
        <v>2.0884721888733519E-2</v>
      </c>
      <c r="F287" s="41">
        <f t="shared" si="13"/>
        <v>1.5136486877095727E-2</v>
      </c>
      <c r="G287" s="45">
        <f t="shared" si="14"/>
        <v>1.8068937716247957E-2</v>
      </c>
      <c r="H287" s="62">
        <f>AVERAGE($E$5:E287)</f>
        <v>6.0658841343403701E-3</v>
      </c>
      <c r="I287" s="62">
        <f>AVERAGE($F$5:F287)</f>
        <v>3.1882867225549302E-3</v>
      </c>
      <c r="J287" s="61">
        <f>_xlfn.VAR.S($C$5:C287)</f>
        <v>1.70481043386494E-3</v>
      </c>
      <c r="K287" s="61">
        <f>_xlfn.VAR.S($D$5:D287)</f>
        <v>3.2471484268467528E-4</v>
      </c>
      <c r="L287" s="61">
        <f>COVAR($C$5:C287,$D$5:D287)</f>
        <v>-1.113159855448448E-4</v>
      </c>
      <c r="M287" s="37"/>
      <c r="S287" s="44"/>
    </row>
    <row r="288" spans="1:19" x14ac:dyDescent="0.25">
      <c r="A288" s="11">
        <v>42247</v>
      </c>
      <c r="B288" s="21">
        <v>1.6666666666666667E-5</v>
      </c>
      <c r="C288" s="21">
        <v>-6.0241986980099194E-2</v>
      </c>
      <c r="D288" s="21">
        <v>-5.853934094268709E-4</v>
      </c>
      <c r="E288" s="40">
        <f t="shared" si="12"/>
        <v>-6.0258653646765858E-2</v>
      </c>
      <c r="F288" s="41">
        <f t="shared" si="13"/>
        <v>-6.0206007609353758E-4</v>
      </c>
      <c r="G288" s="45">
        <f t="shared" si="14"/>
        <v>-3.0413690194763032E-2</v>
      </c>
      <c r="H288" s="62">
        <f>AVERAGE($E$5:E288)</f>
        <v>5.8323470294773206E-3</v>
      </c>
      <c r="I288" s="62">
        <f>AVERAGE($F$5:F288)</f>
        <v>3.1749404310103934E-3</v>
      </c>
      <c r="J288" s="61">
        <f>_xlfn.VAR.S($C$5:C288)</f>
        <v>1.7153188222394197E-3</v>
      </c>
      <c r="K288" s="61">
        <f>_xlfn.VAR.S($D$5:D288)</f>
        <v>3.2369367171593624E-4</v>
      </c>
      <c r="L288" s="61">
        <f>COVAR($C$5:C288,$D$5:D288)</f>
        <v>-1.0948449930187648E-4</v>
      </c>
      <c r="M288" s="37"/>
      <c r="S288" s="44"/>
    </row>
    <row r="289" spans="1:19" x14ac:dyDescent="0.25">
      <c r="A289" s="11">
        <v>42277</v>
      </c>
      <c r="B289" s="21">
        <v>1.6666666666666667E-5</v>
      </c>
      <c r="C289" s="21">
        <v>-2.472265996392542E-2</v>
      </c>
      <c r="D289" s="21">
        <v>1.7476365426516427E-2</v>
      </c>
      <c r="E289" s="40">
        <f t="shared" si="12"/>
        <v>-2.4739326630592088E-2</v>
      </c>
      <c r="F289" s="41">
        <f t="shared" si="13"/>
        <v>1.7459698759849759E-2</v>
      </c>
      <c r="G289" s="45">
        <f t="shared" si="14"/>
        <v>-3.6231472687044963E-3</v>
      </c>
      <c r="H289" s="62">
        <f>AVERAGE($E$5:E289)</f>
        <v>5.7250779990911113E-3</v>
      </c>
      <c r="I289" s="62">
        <f>AVERAGE($F$5:F289)</f>
        <v>3.2250623900589525E-3</v>
      </c>
      <c r="J289" s="61">
        <f>_xlfn.VAR.S($C$5:C289)</f>
        <v>1.7130448847808926E-3</v>
      </c>
      <c r="K289" s="61">
        <f>_xlfn.VAR.S($D$5:D289)</f>
        <v>3.2306723237812446E-4</v>
      </c>
      <c r="L289" s="61">
        <f>COVAR($C$5:C289,$D$5:D289)</f>
        <v>-1.1048584142497016E-4</v>
      </c>
      <c r="M289" s="37"/>
      <c r="S289" s="44"/>
    </row>
    <row r="290" spans="1:19" x14ac:dyDescent="0.25">
      <c r="A290" s="11">
        <v>42307</v>
      </c>
      <c r="B290" s="21">
        <v>9.9999999999999991E-5</v>
      </c>
      <c r="C290" s="21">
        <v>8.4306767282229744E-2</v>
      </c>
      <c r="D290" s="21">
        <v>-7.134345208228754E-3</v>
      </c>
      <c r="E290" s="40">
        <f t="shared" si="12"/>
        <v>8.4206767282229741E-2</v>
      </c>
      <c r="F290" s="41">
        <f t="shared" si="13"/>
        <v>-7.2343452082287542E-3</v>
      </c>
      <c r="G290" s="45">
        <f t="shared" si="14"/>
        <v>3.8586211037000495E-2</v>
      </c>
      <c r="H290" s="62">
        <f>AVERAGE($E$5:E290)</f>
        <v>5.9994895000811069E-3</v>
      </c>
      <c r="I290" s="62">
        <f>AVERAGE($F$5:F290)</f>
        <v>3.1884910348201844E-3</v>
      </c>
      <c r="J290" s="61">
        <f>_xlfn.VAR.S($C$5:C290)</f>
        <v>1.7274342450281145E-3</v>
      </c>
      <c r="K290" s="61">
        <f>_xlfn.VAR.S($D$5:D290)</f>
        <v>3.2248505332240011E-4</v>
      </c>
      <c r="L290" s="61">
        <f>COVAR($C$5:C290,$D$5:D290)</f>
        <v>-1.1344166156228006E-4</v>
      </c>
      <c r="M290" s="37"/>
      <c r="S290" s="44"/>
    </row>
    <row r="291" spans="1:19" x14ac:dyDescent="0.25">
      <c r="A291" s="11">
        <v>42338</v>
      </c>
      <c r="B291" s="21">
        <v>1.9166666666666667E-4</v>
      </c>
      <c r="C291" s="21">
        <v>2.9731593636361797E-3</v>
      </c>
      <c r="D291" s="21">
        <v>-3.8330772684305181E-3</v>
      </c>
      <c r="E291" s="40">
        <f t="shared" si="12"/>
        <v>2.7814926969695129E-3</v>
      </c>
      <c r="F291" s="41">
        <f t="shared" si="13"/>
        <v>-4.0247439350971845E-3</v>
      </c>
      <c r="G291" s="45">
        <f t="shared" si="14"/>
        <v>-4.2995895239716919E-4</v>
      </c>
      <c r="H291" s="62">
        <f>AVERAGE($E$5:E291)</f>
        <v>5.9882769676660843E-3</v>
      </c>
      <c r="I291" s="62">
        <f>AVERAGE($F$5:F291)</f>
        <v>3.1633578119284861E-3</v>
      </c>
      <c r="J291" s="61">
        <f>_xlfn.VAR.S($C$5:C291)</f>
        <v>1.721489111147985E-3</v>
      </c>
      <c r="K291" s="61">
        <f>_xlfn.VAR.S($D$5:D291)</f>
        <v>3.2165320406714998E-4</v>
      </c>
      <c r="L291" s="61">
        <f>COVAR($C$5:C291,$D$5:D291)</f>
        <v>-1.1287950279360242E-4</v>
      </c>
      <c r="M291" s="37"/>
      <c r="S291" s="44"/>
    </row>
    <row r="292" spans="1:19" x14ac:dyDescent="0.25">
      <c r="A292" s="11">
        <v>42369</v>
      </c>
      <c r="B292" s="21">
        <v>2.1666666666666668E-4</v>
      </c>
      <c r="C292" s="21">
        <v>-1.5854274787883149E-2</v>
      </c>
      <c r="D292" s="21">
        <v>-3.7844130196490466E-3</v>
      </c>
      <c r="E292" s="40">
        <f t="shared" si="12"/>
        <v>-1.6070941454549816E-2</v>
      </c>
      <c r="F292" s="41">
        <f t="shared" si="13"/>
        <v>-4.0010796863157137E-3</v>
      </c>
      <c r="G292" s="45">
        <f t="shared" si="14"/>
        <v>-9.8193439037660979E-3</v>
      </c>
      <c r="H292" s="62">
        <f>AVERAGE($E$5:E292)</f>
        <v>5.9116824592556115E-3</v>
      </c>
      <c r="I292" s="62">
        <f>AVERAGE($F$5:F292)</f>
        <v>3.1384812928373605E-3</v>
      </c>
      <c r="J292" s="61">
        <f>_xlfn.VAR.S($C$5:C292)</f>
        <v>1.7174953288721839E-3</v>
      </c>
      <c r="K292" s="61">
        <f>_xlfn.VAR.S($D$5:D292)</f>
        <v>3.2082201091922664E-4</v>
      </c>
      <c r="L292" s="61">
        <f>COVAR($C$5:C292,$D$5:D292)</f>
        <v>-1.1172837570412161E-4</v>
      </c>
      <c r="M292" s="37"/>
      <c r="P292" s="37"/>
      <c r="S292" s="47"/>
    </row>
  </sheetData>
  <mergeCells count="10">
    <mergeCell ref="Q2:R2"/>
    <mergeCell ref="O1:R1"/>
    <mergeCell ref="B1:D1"/>
    <mergeCell ref="E2:F2"/>
    <mergeCell ref="E1:F1"/>
    <mergeCell ref="O2:P2"/>
    <mergeCell ref="H1:I1"/>
    <mergeCell ref="H2:I2"/>
    <mergeCell ref="J1:K1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 2</vt:lpstr>
    </vt:vector>
  </TitlesOfParts>
  <Company>Hec 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Budnyk, Ivan (DI CV PR) - AF (ext)</cp:lastModifiedBy>
  <dcterms:created xsi:type="dcterms:W3CDTF">2016-02-17T16:49:19Z</dcterms:created>
  <dcterms:modified xsi:type="dcterms:W3CDTF">2016-09-15T10:56:01Z</dcterms:modified>
</cp:coreProperties>
</file>