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dget Summary" sheetId="1" state="visible" r:id="rId1"/>
    <sheet xmlns:r="http://schemas.openxmlformats.org/officeDocument/2006/relationships" name="Personnel Budget" sheetId="2" state="visible" r:id="rId2"/>
    <sheet xmlns:r="http://schemas.openxmlformats.org/officeDocument/2006/relationships" name="Materials &amp; Supplies" sheetId="3" state="visible" r:id="rId3"/>
    <sheet xmlns:r="http://schemas.openxmlformats.org/officeDocument/2006/relationships" name="External Services" sheetId="4" state="visible" r:id="rId4"/>
    <sheet xmlns:r="http://schemas.openxmlformats.org/officeDocument/2006/relationships" name="Course Budget" sheetId="5" state="visible" r:id="rId5"/>
    <sheet xmlns:r="http://schemas.openxmlformats.org/officeDocument/2006/relationships" name="Budget Timelin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7">
    <font>
      <name val="Calibri"/>
      <family val="2"/>
      <color theme="1"/>
      <sz val="11"/>
      <scheme val="minor"/>
    </font>
    <font>
      <name val="Calibri"/>
      <b val="1"/>
      <color rgb="002F5597"/>
      <sz val="16"/>
    </font>
    <font>
      <name val="Calibri"/>
      <i val="1"/>
      <sz val="12"/>
    </font>
    <font>
      <name val="Calibri"/>
      <b val="1"/>
      <sz val="11"/>
    </font>
    <font>
      <name val="Calibri"/>
      <sz val="11"/>
    </font>
    <font>
      <name val="Calibri"/>
      <b val="1"/>
      <color rgb="00FFFFFF"/>
      <sz val="12"/>
    </font>
    <font>
      <name val="Calibri"/>
      <b val="1"/>
      <sz val="14"/>
    </font>
  </fonts>
  <fills count="4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EB9C"/>
        <bgColor rgb="00FFEB9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164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left" vertical="center" wrapText="1"/>
    </xf>
    <xf numFmtId="164" fontId="3" fillId="3" borderId="1" applyAlignment="1" pivotButton="0" quotePrefix="0" xfId="0">
      <alignment horizontal="right" vertical="center" wrapText="1"/>
    </xf>
    <xf numFmtId="10" fontId="3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right" vertical="center" wrapText="1"/>
    </xf>
    <xf numFmtId="0" fontId="3" fillId="3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" t="inlineStr">
        <is>
          <t>AI/ML IMPLEMENTATION PROJECT - TRAINING BUDGET ESTIMATES</t>
        </is>
      </c>
    </row>
    <row r="2">
      <c r="A2" s="2" t="inlineStr">
        <is>
          <t>2025 PMI Standards Compliant</t>
        </is>
      </c>
    </row>
    <row r="4">
      <c r="A4" s="3" t="inlineStr">
        <is>
          <t>Project Name:</t>
        </is>
      </c>
      <c r="C4" s="4" t="inlineStr">
        <is>
          <t>Enterprise AI/ML Implementation</t>
        </is>
      </c>
    </row>
    <row r="5">
      <c r="A5" s="3" t="inlineStr">
        <is>
          <t>Training Manager:</t>
        </is>
      </c>
      <c r="C5" s="4" t="inlineStr">
        <is>
          <t>Emily Davis, CPTM</t>
        </is>
      </c>
    </row>
    <row r="6">
      <c r="A6" s="3" t="inlineStr">
        <is>
          <t>Budget Period:</t>
        </is>
      </c>
      <c r="C6" s="4" t="inlineStr">
        <is>
          <t>January 2026 - December 2026</t>
        </is>
      </c>
    </row>
    <row r="7">
      <c r="A7" s="3" t="inlineStr">
        <is>
          <t>Last Updated:</t>
        </is>
      </c>
      <c r="C7" s="4" t="inlineStr">
        <is>
          <t>07/16/2025</t>
        </is>
      </c>
    </row>
    <row r="9">
      <c r="A9" s="5" t="inlineStr">
        <is>
          <t>TRAINING BUDGET SUMMARY</t>
        </is>
      </c>
    </row>
    <row r="10">
      <c r="A10" s="6" t="inlineStr">
        <is>
          <t>Category</t>
        </is>
      </c>
      <c r="B10" s="6" t="inlineStr">
        <is>
          <t>Estimated Budget</t>
        </is>
      </c>
      <c r="C10" s="6" t="inlineStr">
        <is>
          <t>Actual Expenses</t>
        </is>
      </c>
      <c r="D10" s="6" t="inlineStr">
        <is>
          <t>Remaining Budget</t>
        </is>
      </c>
      <c r="E10" s="6" t="inlineStr">
        <is>
          <t>% Used</t>
        </is>
      </c>
    </row>
    <row r="11">
      <c r="A11" s="7" t="inlineStr">
        <is>
          <t>Personnel</t>
        </is>
      </c>
      <c r="B11" s="8" t="inlineStr">
        <is>
          <t>$125,000.00</t>
        </is>
      </c>
      <c r="C11" s="8" t="inlineStr">
        <is>
          <t>$0.00</t>
        </is>
      </c>
      <c r="D11" s="8">
        <f>B11-C11</f>
        <v/>
      </c>
      <c r="E11" s="9">
        <f>IF(B11=0,0,C11/B11)</f>
        <v/>
      </c>
    </row>
    <row r="12">
      <c r="A12" s="7" t="inlineStr">
        <is>
          <t>Materials &amp; Supplies</t>
        </is>
      </c>
      <c r="B12" s="8" t="inlineStr">
        <is>
          <t>$45,000.00</t>
        </is>
      </c>
      <c r="C12" s="8" t="inlineStr">
        <is>
          <t>$0.00</t>
        </is>
      </c>
      <c r="D12" s="8">
        <f>B12-C12</f>
        <v/>
      </c>
      <c r="E12" s="9">
        <f>IF(B12=0,0,C12/B12)</f>
        <v/>
      </c>
    </row>
    <row r="13">
      <c r="A13" s="7" t="inlineStr">
        <is>
          <t>Facilities</t>
        </is>
      </c>
      <c r="B13" s="8" t="inlineStr">
        <is>
          <t>$30,000.00</t>
        </is>
      </c>
      <c r="C13" s="8" t="inlineStr">
        <is>
          <t>$0.00</t>
        </is>
      </c>
      <c r="D13" s="8">
        <f>B13-C13</f>
        <v/>
      </c>
      <c r="E13" s="9">
        <f>IF(B13=0,0,C13/B13)</f>
        <v/>
      </c>
    </row>
    <row r="14">
      <c r="A14" s="7" t="inlineStr">
        <is>
          <t>Technology &amp; Equipment</t>
        </is>
      </c>
      <c r="B14" s="8" t="inlineStr">
        <is>
          <t>$75,000.00</t>
        </is>
      </c>
      <c r="C14" s="8" t="inlineStr">
        <is>
          <t>$0.00</t>
        </is>
      </c>
      <c r="D14" s="8">
        <f>B14-C14</f>
        <v/>
      </c>
      <c r="E14" s="9">
        <f>IF(B14=0,0,C14/B14)</f>
        <v/>
      </c>
    </row>
    <row r="15">
      <c r="A15" s="7" t="inlineStr">
        <is>
          <t>External Services</t>
        </is>
      </c>
      <c r="B15" s="8" t="inlineStr">
        <is>
          <t>$85,000.00</t>
        </is>
      </c>
      <c r="C15" s="8" t="inlineStr">
        <is>
          <t>$0.00</t>
        </is>
      </c>
      <c r="D15" s="8">
        <f>B15-C15</f>
        <v/>
      </c>
      <c r="E15" s="9">
        <f>IF(B15=0,0,C15/B15)</f>
        <v/>
      </c>
    </row>
    <row r="16">
      <c r="A16" s="7" t="inlineStr">
        <is>
          <t>Travel &amp; Accommodations</t>
        </is>
      </c>
      <c r="B16" s="8" t="inlineStr">
        <is>
          <t>$25,000.00</t>
        </is>
      </c>
      <c r="C16" s="8" t="inlineStr">
        <is>
          <t>$0.00</t>
        </is>
      </c>
      <c r="D16" s="8">
        <f>B16-C16</f>
        <v/>
      </c>
      <c r="E16" s="9">
        <f>IF(B16=0,0,C16/B16)</f>
        <v/>
      </c>
    </row>
    <row r="17">
      <c r="A17" s="7" t="inlineStr">
        <is>
          <t>Contingency (10%)</t>
        </is>
      </c>
      <c r="B17" s="8" t="inlineStr">
        <is>
          <t>$38,500.00</t>
        </is>
      </c>
      <c r="C17" s="8" t="inlineStr">
        <is>
          <t>$0.00</t>
        </is>
      </c>
      <c r="D17" s="8">
        <f>B17-C17</f>
        <v/>
      </c>
      <c r="E17" s="9">
        <f>IF(B17=0,0,C17/B17)</f>
        <v/>
      </c>
    </row>
    <row r="18">
      <c r="A18" s="10" t="inlineStr">
        <is>
          <t>TOTAL</t>
        </is>
      </c>
      <c r="B18" s="11">
        <f>SUM(B11:B17)</f>
        <v/>
      </c>
      <c r="C18" s="11">
        <f>SUM(C11:C17)</f>
        <v/>
      </c>
      <c r="D18" s="11">
        <f>SUM(D11:D17)</f>
        <v/>
      </c>
      <c r="E18" s="12">
        <f>IF(B18=0,0,C18/B18)</f>
        <v/>
      </c>
    </row>
    <row r="20">
      <c r="A20" s="5" t="inlineStr">
        <is>
          <t>BUDGET METRICS</t>
        </is>
      </c>
    </row>
    <row r="21">
      <c r="A21" s="13" t="inlineStr">
        <is>
          <t>Total Training Budget</t>
        </is>
      </c>
      <c r="B21" s="8">
        <f>B18</f>
        <v/>
      </c>
      <c r="C21" s="7" t="inlineStr"/>
    </row>
    <row r="22">
      <c r="A22" s="13" t="inlineStr">
        <is>
          <t>Training Cost per Employee</t>
        </is>
      </c>
      <c r="B22" s="8">
        <f>B18/850</f>
        <v/>
      </c>
      <c r="C22" s="7" t="inlineStr">
        <is>
          <t>Based on 850 employees</t>
        </is>
      </c>
    </row>
    <row r="23">
      <c r="A23" s="13" t="inlineStr">
        <is>
          <t>Average Cost per Training Hour</t>
        </is>
      </c>
      <c r="B23" s="8">
        <f>B18/1870</f>
        <v/>
      </c>
      <c r="C23" s="7" t="inlineStr">
        <is>
          <t>Based on 1,870 total training hours</t>
        </is>
      </c>
    </row>
    <row r="24">
      <c r="A24" s="13" t="inlineStr">
        <is>
          <t>Budget Utilization</t>
        </is>
      </c>
      <c r="B24" s="14">
        <f>C18/B18</f>
        <v/>
      </c>
      <c r="C24" s="7" t="inlineStr">
        <is>
          <t>Percentage of budget used</t>
        </is>
      </c>
    </row>
    <row r="25">
      <c r="A25" s="13" t="inlineStr">
        <is>
          <t>Budget Variance</t>
        </is>
      </c>
      <c r="B25" s="8">
        <f>D18</f>
        <v/>
      </c>
      <c r="C25" s="7" t="inlineStr">
        <is>
          <t>Remaining budget</t>
        </is>
      </c>
    </row>
    <row r="27">
      <c r="A27" s="5" t="inlineStr">
        <is>
          <t>BUDGET STATUS</t>
        </is>
      </c>
    </row>
    <row r="28">
      <c r="A28" s="15">
        <f>IF(C18/B18&gt;1,"OVER BUDGET",IF(C18/B18&gt;0.9,"WARNING - APPROACHING BUDGET LIMIT","UNDER BUDGET"))</f>
        <v/>
      </c>
    </row>
  </sheetData>
  <mergeCells count="19">
    <mergeCell ref="C22:E22"/>
    <mergeCell ref="A1:E1"/>
    <mergeCell ref="C21:E21"/>
    <mergeCell ref="A6:B6"/>
    <mergeCell ref="A7:B7"/>
    <mergeCell ref="C23:E23"/>
    <mergeCell ref="C7:E7"/>
    <mergeCell ref="A27:E27"/>
    <mergeCell ref="A2:E2"/>
    <mergeCell ref="A5:B5"/>
    <mergeCell ref="C6:E6"/>
    <mergeCell ref="C24:E24"/>
    <mergeCell ref="A4:B4"/>
    <mergeCell ref="A20:E20"/>
    <mergeCell ref="C5:E5"/>
    <mergeCell ref="A28:E28"/>
    <mergeCell ref="C4:E4"/>
    <mergeCell ref="A9:E9"/>
    <mergeCell ref="C25:E2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20" customWidth="1" min="7" max="7"/>
  </cols>
  <sheetData>
    <row r="1">
      <c r="A1" s="1" t="inlineStr">
        <is>
          <t>PERSONNEL BUDGET</t>
        </is>
      </c>
    </row>
    <row r="3">
      <c r="A3" s="6" t="inlineStr">
        <is>
          <t>Role</t>
        </is>
      </c>
      <c r="B3" s="6" t="inlineStr">
        <is>
          <t>Hourly Rate</t>
        </is>
      </c>
      <c r="C3" s="6" t="inlineStr">
        <is>
          <t>Estimated Hours</t>
        </is>
      </c>
      <c r="D3" s="6" t="inlineStr">
        <is>
          <t>Total Cost</t>
        </is>
      </c>
      <c r="E3" s="6" t="inlineStr">
        <is>
          <t>Actual Hours</t>
        </is>
      </c>
      <c r="F3" s="6" t="inlineStr">
        <is>
          <t>Actual Cost</t>
        </is>
      </c>
      <c r="G3" s="6" t="inlineStr">
        <is>
          <t>Variance</t>
        </is>
      </c>
    </row>
    <row r="4">
      <c r="A4" s="7" t="inlineStr">
        <is>
          <t>Training Manager</t>
        </is>
      </c>
      <c r="B4" s="8" t="inlineStr">
        <is>
          <t>$75.00</t>
        </is>
      </c>
      <c r="C4" s="16" t="n">
        <v>480</v>
      </c>
      <c r="D4" s="8">
        <f>B4*C4</f>
        <v/>
      </c>
      <c r="E4" s="16" t="n">
        <v>0</v>
      </c>
      <c r="F4" s="8">
        <f>B4*E4</f>
        <v/>
      </c>
      <c r="G4" s="8">
        <f>D4-F4</f>
        <v/>
      </c>
    </row>
    <row r="5">
      <c r="A5" s="7" t="inlineStr">
        <is>
          <t>Instructional Designer</t>
        </is>
      </c>
      <c r="B5" s="8" t="inlineStr">
        <is>
          <t>$65.00</t>
        </is>
      </c>
      <c r="C5" s="16" t="n">
        <v>640</v>
      </c>
      <c r="D5" s="8">
        <f>B5*C5</f>
        <v/>
      </c>
      <c r="E5" s="16" t="n">
        <v>0</v>
      </c>
      <c r="F5" s="8">
        <f>B5*E5</f>
        <v/>
      </c>
      <c r="G5" s="8">
        <f>D5-F5</f>
        <v/>
      </c>
    </row>
    <row r="6">
      <c r="A6" s="7" t="inlineStr">
        <is>
          <t>Technical SME - Data Science</t>
        </is>
      </c>
      <c r="B6" s="8" t="inlineStr">
        <is>
          <t>$85.00</t>
        </is>
      </c>
      <c r="C6" s="16" t="n">
        <v>160</v>
      </c>
      <c r="D6" s="8">
        <f>B6*C6</f>
        <v/>
      </c>
      <c r="E6" s="16" t="n">
        <v>0</v>
      </c>
      <c r="F6" s="8">
        <f>B6*E6</f>
        <v/>
      </c>
      <c r="G6" s="8">
        <f>D6-F6</f>
        <v/>
      </c>
    </row>
    <row r="7">
      <c r="A7" s="7" t="inlineStr">
        <is>
          <t>Technical SME - ML Engineering</t>
        </is>
      </c>
      <c r="B7" s="8" t="inlineStr">
        <is>
          <t>$85.00</t>
        </is>
      </c>
      <c r="C7" s="16" t="n">
        <v>160</v>
      </c>
      <c r="D7" s="8">
        <f>B7*C7</f>
        <v/>
      </c>
      <c r="E7" s="16" t="n">
        <v>0</v>
      </c>
      <c r="F7" s="8">
        <f>B7*E7</f>
        <v/>
      </c>
      <c r="G7" s="8">
        <f>D7-F7</f>
        <v/>
      </c>
    </row>
    <row r="8">
      <c r="A8" s="7" t="inlineStr">
        <is>
          <t>Technical SME - IT Operations</t>
        </is>
      </c>
      <c r="B8" s="8" t="inlineStr">
        <is>
          <t>$75.00</t>
        </is>
      </c>
      <c r="C8" s="16" t="n">
        <v>120</v>
      </c>
      <c r="D8" s="8">
        <f>B8*C8</f>
        <v/>
      </c>
      <c r="E8" s="16" t="n">
        <v>0</v>
      </c>
      <c r="F8" s="8">
        <f>B8*E8</f>
        <v/>
      </c>
      <c r="G8" s="8">
        <f>D8-F8</f>
        <v/>
      </c>
    </row>
    <row r="9">
      <c r="A9" s="7" t="inlineStr">
        <is>
          <t>Instructor - Technical</t>
        </is>
      </c>
      <c r="B9" s="8" t="inlineStr">
        <is>
          <t>$70.00</t>
        </is>
      </c>
      <c r="C9" s="16" t="n">
        <v>320</v>
      </c>
      <c r="D9" s="8">
        <f>B9*C9</f>
        <v/>
      </c>
      <c r="E9" s="16" t="n">
        <v>0</v>
      </c>
      <c r="F9" s="8">
        <f>B9*E9</f>
        <v/>
      </c>
      <c r="G9" s="8">
        <f>D9-F9</f>
        <v/>
      </c>
    </row>
    <row r="10">
      <c r="A10" s="7" t="inlineStr">
        <is>
          <t>Instructor - Business</t>
        </is>
      </c>
      <c r="B10" s="8" t="inlineStr">
        <is>
          <t>$65.00</t>
        </is>
      </c>
      <c r="C10" s="16" t="n">
        <v>240</v>
      </c>
      <c r="D10" s="8">
        <f>B10*C10</f>
        <v/>
      </c>
      <c r="E10" s="16" t="n">
        <v>0</v>
      </c>
      <c r="F10" s="8">
        <f>B10*E10</f>
        <v/>
      </c>
      <c r="G10" s="8">
        <f>D10-F10</f>
        <v/>
      </c>
    </row>
    <row r="11">
      <c r="A11" s="7" t="inlineStr">
        <is>
          <t>Training Coordinator</t>
        </is>
      </c>
      <c r="B11" s="8" t="inlineStr">
        <is>
          <t>$45.00</t>
        </is>
      </c>
      <c r="C11" s="16" t="n">
        <v>320</v>
      </c>
      <c r="D11" s="8">
        <f>B11*C11</f>
        <v/>
      </c>
      <c r="E11" s="16" t="n">
        <v>0</v>
      </c>
      <c r="F11" s="8">
        <f>B11*E11</f>
        <v/>
      </c>
      <c r="G11" s="8">
        <f>D11-F11</f>
        <v/>
      </c>
    </row>
    <row r="12">
      <c r="A12" s="7" t="inlineStr">
        <is>
          <t>LMS Administrator</t>
        </is>
      </c>
      <c r="B12" s="8" t="inlineStr">
        <is>
          <t>$55.00</t>
        </is>
      </c>
      <c r="C12" s="16" t="n">
        <v>160</v>
      </c>
      <c r="D12" s="8">
        <f>B12*C12</f>
        <v/>
      </c>
      <c r="E12" s="16" t="n">
        <v>0</v>
      </c>
      <c r="F12" s="8">
        <f>B12*E12</f>
        <v/>
      </c>
      <c r="G12" s="8">
        <f>D12-F12</f>
        <v/>
      </c>
    </row>
    <row r="13">
      <c r="A13" s="10" t="inlineStr">
        <is>
          <t>TOTAL</t>
        </is>
      </c>
      <c r="B13" s="17" t="inlineStr"/>
      <c r="C13" s="18">
        <f>SUM(C4:C12)</f>
        <v/>
      </c>
      <c r="D13" s="11">
        <f>SUM(D4:D12)</f>
        <v/>
      </c>
      <c r="E13" s="18">
        <f>SUM(E4:E12)</f>
        <v/>
      </c>
      <c r="F13" s="11">
        <f>SUM(F4:F12)</f>
        <v/>
      </c>
      <c r="G13" s="11">
        <f>SUM(G4:G12)</f>
        <v/>
      </c>
    </row>
  </sheetData>
  <mergeCells count="1">
    <mergeCell ref="A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20" customWidth="1" min="7" max="7"/>
  </cols>
  <sheetData>
    <row r="1">
      <c r="A1" s="1" t="inlineStr">
        <is>
          <t>MATERIALS &amp; SUPPLIES BUDGET</t>
        </is>
      </c>
    </row>
    <row r="3">
      <c r="A3" s="6" t="inlineStr">
        <is>
          <t>Item</t>
        </is>
      </c>
      <c r="B3" s="6" t="inlineStr">
        <is>
          <t>Unit Cost</t>
        </is>
      </c>
      <c r="C3" s="6" t="inlineStr">
        <is>
          <t>Quantity</t>
        </is>
      </c>
      <c r="D3" s="6" t="inlineStr">
        <is>
          <t>Total Cost</t>
        </is>
      </c>
      <c r="E3" s="6" t="inlineStr">
        <is>
          <t>Actual Quantity</t>
        </is>
      </c>
      <c r="F3" s="6" t="inlineStr">
        <is>
          <t>Actual Cost</t>
        </is>
      </c>
      <c r="G3" s="6" t="inlineStr">
        <is>
          <t>Variance</t>
        </is>
      </c>
    </row>
    <row r="4">
      <c r="A4" s="7" t="inlineStr">
        <is>
          <t>Participant Workbooks</t>
        </is>
      </c>
      <c r="B4" s="8" t="inlineStr">
        <is>
          <t>$25.00</t>
        </is>
      </c>
      <c r="C4" s="16" t="n">
        <v>850</v>
      </c>
      <c r="D4" s="8">
        <f>B4*C4</f>
        <v/>
      </c>
      <c r="E4" s="16" t="n">
        <v>0</v>
      </c>
      <c r="F4" s="8">
        <f>B4*E4</f>
        <v/>
      </c>
      <c r="G4" s="8">
        <f>D4-F4</f>
        <v/>
      </c>
    </row>
    <row r="5">
      <c r="A5" s="7" t="inlineStr">
        <is>
          <t>Instructor Guides</t>
        </is>
      </c>
      <c r="B5" s="8" t="inlineStr">
        <is>
          <t>$45.00</t>
        </is>
      </c>
      <c r="C5" s="16" t="n">
        <v>15</v>
      </c>
      <c r="D5" s="8">
        <f>B5*C5</f>
        <v/>
      </c>
      <c r="E5" s="16" t="n">
        <v>0</v>
      </c>
      <c r="F5" s="8">
        <f>B5*E5</f>
        <v/>
      </c>
      <c r="G5" s="8">
        <f>D5-F5</f>
        <v/>
      </c>
    </row>
    <row r="6">
      <c r="A6" s="7" t="inlineStr">
        <is>
          <t>Digital Content Licenses</t>
        </is>
      </c>
      <c r="B6" s="8" t="inlineStr">
        <is>
          <t>$15.00</t>
        </is>
      </c>
      <c r="C6" s="16" t="n">
        <v>850</v>
      </c>
      <c r="D6" s="8">
        <f>B6*C6</f>
        <v/>
      </c>
      <c r="E6" s="16" t="n">
        <v>0</v>
      </c>
      <c r="F6" s="8">
        <f>B6*E6</f>
        <v/>
      </c>
      <c r="G6" s="8">
        <f>D6-F6</f>
        <v/>
      </c>
    </row>
    <row r="7">
      <c r="A7" s="7" t="inlineStr">
        <is>
          <t>Training Lab Equipment</t>
        </is>
      </c>
      <c r="B7" s="8" t="inlineStr">
        <is>
          <t>$1,500.00</t>
        </is>
      </c>
      <c r="C7" s="16" t="n">
        <v>10</v>
      </c>
      <c r="D7" s="8">
        <f>B7*C7</f>
        <v/>
      </c>
      <c r="E7" s="16" t="n">
        <v>0</v>
      </c>
      <c r="F7" s="8">
        <f>B7*E7</f>
        <v/>
      </c>
      <c r="G7" s="8">
        <f>D7-F7</f>
        <v/>
      </c>
    </row>
    <row r="8">
      <c r="A8" s="7" t="inlineStr">
        <is>
          <t>Reference Materials</t>
        </is>
      </c>
      <c r="B8" s="8" t="inlineStr">
        <is>
          <t>$35.00</t>
        </is>
      </c>
      <c r="C8" s="16" t="n">
        <v>100</v>
      </c>
      <c r="D8" s="8">
        <f>B8*C8</f>
        <v/>
      </c>
      <c r="E8" s="16" t="n">
        <v>0</v>
      </c>
      <c r="F8" s="8">
        <f>B8*E8</f>
        <v/>
      </c>
      <c r="G8" s="8">
        <f>D8-F8</f>
        <v/>
      </c>
    </row>
    <row r="9">
      <c r="A9" s="7" t="inlineStr">
        <is>
          <t>Training Software Licenses</t>
        </is>
      </c>
      <c r="B9" s="8" t="inlineStr">
        <is>
          <t>$75.00</t>
        </is>
      </c>
      <c r="C9" s="16" t="n">
        <v>50</v>
      </c>
      <c r="D9" s="8">
        <f>B9*C9</f>
        <v/>
      </c>
      <c r="E9" s="16" t="n">
        <v>0</v>
      </c>
      <c r="F9" s="8">
        <f>B9*E9</f>
        <v/>
      </c>
      <c r="G9" s="8">
        <f>D9-F9</f>
        <v/>
      </c>
    </row>
    <row r="10">
      <c r="A10" s="7" t="inlineStr">
        <is>
          <t>Office Supplies</t>
        </is>
      </c>
      <c r="B10" s="8" t="inlineStr">
        <is>
          <t>$500.00</t>
        </is>
      </c>
      <c r="C10" s="16" t="n">
        <v>1</v>
      </c>
      <c r="D10" s="8">
        <f>B10*C10</f>
        <v/>
      </c>
      <c r="E10" s="16" t="n">
        <v>0</v>
      </c>
      <c r="F10" s="8">
        <f>B10*E10</f>
        <v/>
      </c>
      <c r="G10" s="8">
        <f>D10-F10</f>
        <v/>
      </c>
    </row>
    <row r="11">
      <c r="A11" s="7" t="inlineStr">
        <is>
          <t>Printing &amp; Reproduction</t>
        </is>
      </c>
      <c r="B11" s="8" t="inlineStr">
        <is>
          <t>$2,500.00</t>
        </is>
      </c>
      <c r="C11" s="16" t="n">
        <v>1</v>
      </c>
      <c r="D11" s="8">
        <f>B11*C11</f>
        <v/>
      </c>
      <c r="E11" s="16" t="n">
        <v>0</v>
      </c>
      <c r="F11" s="8">
        <f>B11*E11</f>
        <v/>
      </c>
      <c r="G11" s="8">
        <f>D11-F11</f>
        <v/>
      </c>
    </row>
    <row r="12">
      <c r="A12" s="7" t="inlineStr">
        <is>
          <t>Certificates &amp; Awards</t>
        </is>
      </c>
      <c r="B12" s="8" t="inlineStr">
        <is>
          <t>$10.00</t>
        </is>
      </c>
      <c r="C12" s="16" t="n">
        <v>850</v>
      </c>
      <c r="D12" s="8">
        <f>B12*C12</f>
        <v/>
      </c>
      <c r="E12" s="16" t="n">
        <v>0</v>
      </c>
      <c r="F12" s="8">
        <f>B12*E12</f>
        <v/>
      </c>
      <c r="G12" s="8">
        <f>D12-F12</f>
        <v/>
      </c>
    </row>
    <row r="13">
      <c r="A13" s="10" t="inlineStr">
        <is>
          <t>TOTAL</t>
        </is>
      </c>
      <c r="B13" s="17" t="inlineStr"/>
      <c r="C13" s="18">
        <f>SUM(C4:C12)</f>
        <v/>
      </c>
      <c r="D13" s="11">
        <f>SUM(D4:D12)</f>
        <v/>
      </c>
      <c r="E13" s="18">
        <f>SUM(E4:E12)</f>
        <v/>
      </c>
      <c r="F13" s="11">
        <f>SUM(F4:F12)</f>
        <v/>
      </c>
      <c r="G13" s="11">
        <f>SUM(G4:G12)</f>
        <v/>
      </c>
    </row>
  </sheetData>
  <mergeCells count="1">
    <mergeCell ref="A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20" customWidth="1" min="7" max="7"/>
  </cols>
  <sheetData>
    <row r="1">
      <c r="A1" s="1" t="inlineStr">
        <is>
          <t>EXTERNAL SERVICES BUDGET</t>
        </is>
      </c>
    </row>
    <row r="3">
      <c r="A3" s="6" t="inlineStr">
        <is>
          <t>Service</t>
        </is>
      </c>
      <c r="B3" s="6" t="inlineStr">
        <is>
          <t>Unit Cost</t>
        </is>
      </c>
      <c r="C3" s="6" t="inlineStr">
        <is>
          <t>Quantity</t>
        </is>
      </c>
      <c r="D3" s="6" t="inlineStr">
        <is>
          <t>Total Cost</t>
        </is>
      </c>
      <c r="E3" s="6" t="inlineStr">
        <is>
          <t>Actual Quantity</t>
        </is>
      </c>
      <c r="F3" s="6" t="inlineStr">
        <is>
          <t>Actual Cost</t>
        </is>
      </c>
      <c r="G3" s="6" t="inlineStr">
        <is>
          <t>Variance</t>
        </is>
      </c>
    </row>
    <row r="4">
      <c r="A4" s="7" t="inlineStr">
        <is>
          <t>E-learning Development</t>
        </is>
      </c>
      <c r="B4" s="8" t="inlineStr">
        <is>
          <t>$15,000.00</t>
        </is>
      </c>
      <c r="C4" s="16" t="n">
        <v>2</v>
      </c>
      <c r="D4" s="8">
        <f>B4*C4</f>
        <v/>
      </c>
      <c r="E4" s="16" t="n">
        <v>0</v>
      </c>
      <c r="F4" s="8">
        <f>B4*E4</f>
        <v/>
      </c>
      <c r="G4" s="8">
        <f>D4-F4</f>
        <v/>
      </c>
    </row>
    <row r="5">
      <c r="A5" s="7" t="inlineStr">
        <is>
          <t>Technical Training Vendor</t>
        </is>
      </c>
      <c r="B5" s="8" t="inlineStr">
        <is>
          <t>$25,000.00</t>
        </is>
      </c>
      <c r="C5" s="16" t="n">
        <v>1</v>
      </c>
      <c r="D5" s="8">
        <f>B5*C5</f>
        <v/>
      </c>
      <c r="E5" s="16" t="n">
        <v>0</v>
      </c>
      <c r="F5" s="8">
        <f>B5*E5</f>
        <v/>
      </c>
      <c r="G5" s="8">
        <f>D5-F5</f>
        <v/>
      </c>
    </row>
    <row r="6">
      <c r="A6" s="7" t="inlineStr">
        <is>
          <t>LMS Implementation</t>
        </is>
      </c>
      <c r="B6" s="8" t="inlineStr">
        <is>
          <t>$20,000.00</t>
        </is>
      </c>
      <c r="C6" s="16" t="n">
        <v>1</v>
      </c>
      <c r="D6" s="8">
        <f>B6*C6</f>
        <v/>
      </c>
      <c r="E6" s="16" t="n">
        <v>0</v>
      </c>
      <c r="F6" s="8">
        <f>B6*E6</f>
        <v/>
      </c>
      <c r="G6" s="8">
        <f>D6-F6</f>
        <v/>
      </c>
    </row>
    <row r="7">
      <c r="A7" s="7" t="inlineStr">
        <is>
          <t>External Instructors</t>
        </is>
      </c>
      <c r="B7" s="8" t="inlineStr">
        <is>
          <t>$2,500.00</t>
        </is>
      </c>
      <c r="C7" s="16" t="n">
        <v>5</v>
      </c>
      <c r="D7" s="8">
        <f>B7*C7</f>
        <v/>
      </c>
      <c r="E7" s="16" t="n">
        <v>0</v>
      </c>
      <c r="F7" s="8">
        <f>B7*E7</f>
        <v/>
      </c>
      <c r="G7" s="8">
        <f>D7-F7</f>
        <v/>
      </c>
    </row>
    <row r="8">
      <c r="A8" s="7" t="inlineStr">
        <is>
          <t>Training Evaluation Consultant</t>
        </is>
      </c>
      <c r="B8" s="8" t="inlineStr">
        <is>
          <t>$7,500.00</t>
        </is>
      </c>
      <c r="C8" s="16" t="n">
        <v>1</v>
      </c>
      <c r="D8" s="8">
        <f>B8*C8</f>
        <v/>
      </c>
      <c r="E8" s="16" t="n">
        <v>0</v>
      </c>
      <c r="F8" s="8">
        <f>B8*E8</f>
        <v/>
      </c>
      <c r="G8" s="8">
        <f>D8-F8</f>
        <v/>
      </c>
    </row>
    <row r="9">
      <c r="A9" s="7" t="inlineStr">
        <is>
          <t>Video Production Services</t>
        </is>
      </c>
      <c r="B9" s="8" t="inlineStr">
        <is>
          <t>$5,000.00</t>
        </is>
      </c>
      <c r="C9" s="16" t="n">
        <v>2</v>
      </c>
      <c r="D9" s="8">
        <f>B9*C9</f>
        <v/>
      </c>
      <c r="E9" s="16" t="n">
        <v>0</v>
      </c>
      <c r="F9" s="8">
        <f>B9*E9</f>
        <v/>
      </c>
      <c r="G9" s="8">
        <f>D9-F9</f>
        <v/>
      </c>
    </row>
    <row r="10">
      <c r="A10" s="10" t="inlineStr">
        <is>
          <t>TOTAL</t>
        </is>
      </c>
      <c r="B10" s="17" t="inlineStr"/>
      <c r="C10" s="18">
        <f>SUM(C4:C9)</f>
        <v/>
      </c>
      <c r="D10" s="11">
        <f>SUM(D4:D9)</f>
        <v/>
      </c>
      <c r="E10" s="18">
        <f>SUM(E4:E9)</f>
        <v/>
      </c>
      <c r="F10" s="11">
        <f>SUM(F4:F9)</f>
        <v/>
      </c>
      <c r="G10" s="11">
        <f>SUM(G4:G9)</f>
        <v/>
      </c>
    </row>
  </sheetData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20" customWidth="1" min="7" max="7"/>
  </cols>
  <sheetData>
    <row r="1">
      <c r="A1" s="1" t="inlineStr">
        <is>
          <t>COURSE BUDGET BREAKDOWN</t>
        </is>
      </c>
    </row>
    <row r="3">
      <c r="A3" s="6" t="inlineStr">
        <is>
          <t>Course</t>
        </is>
      </c>
      <c r="B3" s="6" t="inlineStr">
        <is>
          <t>Development Cost</t>
        </is>
      </c>
      <c r="C3" s="6" t="inlineStr">
        <is>
          <t>Delivery Cost</t>
        </is>
      </c>
      <c r="D3" s="6" t="inlineStr">
        <is>
          <t>Materials Cost</t>
        </is>
      </c>
      <c r="E3" s="6" t="inlineStr">
        <is>
          <t>Total Cost</t>
        </is>
      </c>
      <c r="F3" s="6" t="inlineStr">
        <is>
          <t>Cost per Participant</t>
        </is>
      </c>
      <c r="G3" s="6" t="inlineStr">
        <is>
          <t>ROI Category</t>
        </is>
      </c>
    </row>
    <row r="4">
      <c r="A4" s="7" t="inlineStr">
        <is>
          <t>AI/ML Fundamentals (AI-101)</t>
        </is>
      </c>
      <c r="B4" s="8" t="inlineStr">
        <is>
          <t>$15,000.00</t>
        </is>
      </c>
      <c r="C4" s="8" t="inlineStr">
        <is>
          <t>$5,000.00</t>
        </is>
      </c>
      <c r="D4" s="8" t="inlineStr">
        <is>
          <t>$21,250.00</t>
        </is>
      </c>
      <c r="E4" s="8">
        <f>SUM(B4:D4)</f>
        <v/>
      </c>
      <c r="F4" s="8">
        <f>E4/850</f>
        <v/>
      </c>
      <c r="G4" s="16" t="inlineStr">
        <is>
          <t>Strategic</t>
        </is>
      </c>
    </row>
    <row r="5">
      <c r="A5" s="7" t="inlineStr">
        <is>
          <t>AI/ML Platform Overview (AI-102)</t>
        </is>
      </c>
      <c r="B5" s="8" t="inlineStr">
        <is>
          <t>$15,000.00</t>
        </is>
      </c>
      <c r="C5" s="8" t="inlineStr">
        <is>
          <t>$5,000.00</t>
        </is>
      </c>
      <c r="D5" s="8" t="inlineStr">
        <is>
          <t>$12,750.00</t>
        </is>
      </c>
      <c r="E5" s="8">
        <f>SUM(B5:D5)</f>
        <v/>
      </c>
      <c r="F5" s="8">
        <f>E5/850</f>
        <v/>
      </c>
      <c r="G5" s="16" t="inlineStr">
        <is>
          <t>Strategic</t>
        </is>
      </c>
    </row>
    <row r="6">
      <c r="A6" s="7" t="inlineStr">
        <is>
          <t>Data Analysis for Business (AI-201)</t>
        </is>
      </c>
      <c r="B6" s="8" t="inlineStr">
        <is>
          <t>$8,000.00</t>
        </is>
      </c>
      <c r="C6" s="8" t="inlineStr">
        <is>
          <t>$7,500.00</t>
        </is>
      </c>
      <c r="D6" s="8" t="inlineStr">
        <is>
          <t>$1,125.00</t>
        </is>
      </c>
      <c r="E6" s="8">
        <f>SUM(B6:D6)</f>
        <v/>
      </c>
      <c r="F6" s="8">
        <f>E6/45</f>
        <v/>
      </c>
      <c r="G6" s="16" t="inlineStr">
        <is>
          <t>Business</t>
        </is>
      </c>
    </row>
    <row r="7">
      <c r="A7" s="7" t="inlineStr">
        <is>
          <t>Advanced ML Techniques (AI-301)</t>
        </is>
      </c>
      <c r="B7" s="8" t="inlineStr">
        <is>
          <t>$12,000.00</t>
        </is>
      </c>
      <c r="C7" s="8" t="inlineStr">
        <is>
          <t>$10,000.00</t>
        </is>
      </c>
      <c r="D7" s="8" t="inlineStr">
        <is>
          <t>$625.00</t>
        </is>
      </c>
      <c r="E7" s="8">
        <f>SUM(B7:D7)</f>
        <v/>
      </c>
      <c r="F7" s="8">
        <f>E7/25</f>
        <v/>
      </c>
      <c r="G7" s="16" t="inlineStr">
        <is>
          <t>Technical</t>
        </is>
      </c>
    </row>
    <row r="8">
      <c r="A8" s="7" t="inlineStr">
        <is>
          <t>MLOps for IT Teams (AI-302)</t>
        </is>
      </c>
      <c r="B8" s="8" t="inlineStr">
        <is>
          <t>$12,000.00</t>
        </is>
      </c>
      <c r="C8" s="8" t="inlineStr">
        <is>
          <t>$10,000.00</t>
        </is>
      </c>
      <c r="D8" s="8" t="inlineStr">
        <is>
          <t>$875.00</t>
        </is>
      </c>
      <c r="E8" s="8">
        <f>SUM(B8:D8)</f>
        <v/>
      </c>
      <c r="F8" s="8">
        <f>E8/35</f>
        <v/>
      </c>
      <c r="G8" s="16" t="inlineStr">
        <is>
          <t>Technical</t>
        </is>
      </c>
    </row>
    <row r="9">
      <c r="A9" s="7" t="inlineStr">
        <is>
          <t>Model Validation &amp; QA (AI-303)</t>
        </is>
      </c>
      <c r="B9" s="8" t="inlineStr">
        <is>
          <t>$8,000.00</t>
        </is>
      </c>
      <c r="C9" s="8" t="inlineStr">
        <is>
          <t>$5,000.00</t>
        </is>
      </c>
      <c r="D9" s="8" t="inlineStr">
        <is>
          <t>$750.00</t>
        </is>
      </c>
      <c r="E9" s="8">
        <f>SUM(B9:D9)</f>
        <v/>
      </c>
      <c r="F9" s="8">
        <f>E9/30</f>
        <v/>
      </c>
      <c r="G9" s="16" t="inlineStr">
        <is>
          <t>Technical</t>
        </is>
      </c>
    </row>
    <row r="10">
      <c r="A10" s="7" t="inlineStr">
        <is>
          <t>Executive Overview (AI-401)</t>
        </is>
      </c>
      <c r="B10" s="8" t="inlineStr">
        <is>
          <t>$5,000.00</t>
        </is>
      </c>
      <c r="C10" s="8" t="inlineStr">
        <is>
          <t>$2,500.00</t>
        </is>
      </c>
      <c r="D10" s="8" t="inlineStr">
        <is>
          <t>$375.00</t>
        </is>
      </c>
      <c r="E10" s="8">
        <f>SUM(B10:D10)</f>
        <v/>
      </c>
      <c r="F10" s="8">
        <f>E10/15</f>
        <v/>
      </c>
      <c r="G10" s="16" t="inlineStr">
        <is>
          <t>Strategic</t>
        </is>
      </c>
    </row>
    <row r="11">
      <c r="A11" s="7" t="inlineStr">
        <is>
          <t>Train-the-Trainer (AI-501)</t>
        </is>
      </c>
      <c r="B11" s="8" t="inlineStr">
        <is>
          <t>$10,000.00</t>
        </is>
      </c>
      <c r="C11" s="8" t="inlineStr">
        <is>
          <t>$15,000.00</t>
        </is>
      </c>
      <c r="D11" s="8" t="inlineStr">
        <is>
          <t>$500.00</t>
        </is>
      </c>
      <c r="E11" s="8">
        <f>SUM(B11:D11)</f>
        <v/>
      </c>
      <c r="F11" s="8">
        <f>E11/20</f>
        <v/>
      </c>
      <c r="G11" s="16" t="inlineStr">
        <is>
          <t>Operational</t>
        </is>
      </c>
    </row>
    <row r="12">
      <c r="A12" s="10" t="inlineStr">
        <is>
          <t>TOTAL</t>
        </is>
      </c>
      <c r="B12" s="11">
        <f>SUM(B4:B11)</f>
        <v/>
      </c>
      <c r="C12" s="11">
        <f>SUM(C4:C11)</f>
        <v/>
      </c>
      <c r="D12" s="11">
        <f>SUM(D4:D11)</f>
        <v/>
      </c>
      <c r="E12" s="11">
        <f>SUM(E4:E11)</f>
        <v/>
      </c>
      <c r="F12" s="11">
        <f>E12/1870</f>
        <v/>
      </c>
      <c r="G12" s="18" t="inlineStr"/>
    </row>
  </sheetData>
  <mergeCells count="1">
    <mergeCell ref="A1:G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2"/>
  <sheetViews>
    <sheetView workbookViewId="0">
      <selection activeCell="A1" sqref="A1"/>
    </sheetView>
  </sheetViews>
  <sheetFormatPr baseColWidth="8" defaultRowHeight="15"/>
  <cols>
    <col width="25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5" customWidth="1" min="14" max="14"/>
  </cols>
  <sheetData>
    <row r="1">
      <c r="A1" s="1" t="inlineStr">
        <is>
          <t>BUDGET TIMELINE (2026)</t>
        </is>
      </c>
    </row>
    <row r="3">
      <c r="A3" s="6" t="inlineStr">
        <is>
          <t>Budget Category</t>
        </is>
      </c>
      <c r="B3" s="6" t="inlineStr">
        <is>
          <t>Jan</t>
        </is>
      </c>
      <c r="C3" s="6" t="inlineStr">
        <is>
          <t>Feb</t>
        </is>
      </c>
      <c r="D3" s="6" t="inlineStr">
        <is>
          <t>Mar</t>
        </is>
      </c>
      <c r="E3" s="6" t="inlineStr">
        <is>
          <t>Apr</t>
        </is>
      </c>
      <c r="F3" s="6" t="inlineStr">
        <is>
          <t>May</t>
        </is>
      </c>
      <c r="G3" s="6" t="inlineStr">
        <is>
          <t>Jun</t>
        </is>
      </c>
      <c r="H3" s="6" t="inlineStr">
        <is>
          <t>Jul</t>
        </is>
      </c>
      <c r="I3" s="6" t="inlineStr">
        <is>
          <t>Aug</t>
        </is>
      </c>
      <c r="J3" s="6" t="inlineStr">
        <is>
          <t>Sep</t>
        </is>
      </c>
      <c r="K3" s="6" t="inlineStr">
        <is>
          <t>Oct</t>
        </is>
      </c>
      <c r="L3" s="6" t="inlineStr">
        <is>
          <t>Nov</t>
        </is>
      </c>
      <c r="M3" s="6" t="inlineStr">
        <is>
          <t>Dec</t>
        </is>
      </c>
      <c r="N3" s="6" t="inlineStr">
        <is>
          <t>Total</t>
        </is>
      </c>
    </row>
    <row r="4">
      <c r="A4" s="7" t="inlineStr">
        <is>
          <t>Personnel</t>
        </is>
      </c>
      <c r="B4" s="8" t="n">
        <v>10000</v>
      </c>
      <c r="C4" s="8" t="n">
        <v>10000</v>
      </c>
      <c r="D4" s="8" t="n">
        <v>15000</v>
      </c>
      <c r="E4" s="8" t="n">
        <v>15000</v>
      </c>
      <c r="F4" s="8" t="n">
        <v>15000</v>
      </c>
      <c r="G4" s="8" t="n">
        <v>15000</v>
      </c>
      <c r="H4" s="8" t="n">
        <v>10000</v>
      </c>
      <c r="I4" s="8" t="n">
        <v>10000</v>
      </c>
      <c r="J4" s="8" t="n">
        <v>10000</v>
      </c>
      <c r="K4" s="8" t="n">
        <v>5000</v>
      </c>
      <c r="L4" s="8" t="n">
        <v>5000</v>
      </c>
      <c r="M4" s="8" t="n">
        <v>5000</v>
      </c>
      <c r="N4" s="8">
        <f>SUM(B4:M4)</f>
        <v/>
      </c>
    </row>
    <row r="5">
      <c r="A5" s="7" t="inlineStr">
        <is>
          <t>Materials &amp; Supplies</t>
        </is>
      </c>
      <c r="B5" s="8" t="n">
        <v>15000</v>
      </c>
      <c r="C5" s="8" t="n">
        <v>10000</v>
      </c>
      <c r="D5" s="8" t="n">
        <v>5000</v>
      </c>
      <c r="E5" s="8" t="n">
        <v>5000</v>
      </c>
      <c r="F5" s="8" t="n">
        <v>2500</v>
      </c>
      <c r="G5" s="8" t="n">
        <v>2500</v>
      </c>
      <c r="H5" s="8" t="n">
        <v>1000</v>
      </c>
      <c r="I5" s="8" t="n">
        <v>1000</v>
      </c>
      <c r="J5" s="8" t="n">
        <v>1000</v>
      </c>
      <c r="K5" s="8" t="n">
        <v>1000</v>
      </c>
      <c r="L5" s="8" t="n">
        <v>500</v>
      </c>
      <c r="M5" s="8" t="n">
        <v>500</v>
      </c>
      <c r="N5" s="8">
        <f>SUM(B5:M5)</f>
        <v/>
      </c>
    </row>
    <row r="6">
      <c r="A6" s="7" t="inlineStr">
        <is>
          <t>Facilities</t>
        </is>
      </c>
      <c r="B6" s="8" t="n">
        <v>2500</v>
      </c>
      <c r="C6" s="8" t="n">
        <v>2500</v>
      </c>
      <c r="D6" s="8" t="n">
        <v>2500</v>
      </c>
      <c r="E6" s="8" t="n">
        <v>2500</v>
      </c>
      <c r="F6" s="8" t="n">
        <v>2500</v>
      </c>
      <c r="G6" s="8" t="n">
        <v>2500</v>
      </c>
      <c r="H6" s="8" t="n">
        <v>2500</v>
      </c>
      <c r="I6" s="8" t="n">
        <v>2500</v>
      </c>
      <c r="J6" s="8" t="n">
        <v>2500</v>
      </c>
      <c r="K6" s="8" t="n">
        <v>2500</v>
      </c>
      <c r="L6" s="8" t="n">
        <v>2500</v>
      </c>
      <c r="M6" s="8" t="n">
        <v>2500</v>
      </c>
      <c r="N6" s="8">
        <f>SUM(B6:M6)</f>
        <v/>
      </c>
    </row>
    <row r="7">
      <c r="A7" s="7" t="inlineStr">
        <is>
          <t>Technology &amp; Equipment</t>
        </is>
      </c>
      <c r="B7" s="8" t="n">
        <v>25000</v>
      </c>
      <c r="C7" s="8" t="n">
        <v>25000</v>
      </c>
      <c r="D7" s="8" t="n">
        <v>5000</v>
      </c>
      <c r="E7" s="8" t="n">
        <v>5000</v>
      </c>
      <c r="F7" s="8" t="n">
        <v>2500</v>
      </c>
      <c r="G7" s="8" t="n">
        <v>2500</v>
      </c>
      <c r="H7" s="8" t="n">
        <v>2500</v>
      </c>
      <c r="I7" s="8" t="n">
        <v>2500</v>
      </c>
      <c r="J7" s="8" t="n">
        <v>1000</v>
      </c>
      <c r="K7" s="8" t="n">
        <v>1000</v>
      </c>
      <c r="L7" s="8" t="n">
        <v>1000</v>
      </c>
      <c r="M7" s="8" t="n">
        <v>2000</v>
      </c>
      <c r="N7" s="8">
        <f>SUM(B7:M7)</f>
        <v/>
      </c>
    </row>
    <row r="8">
      <c r="A8" s="7" t="inlineStr">
        <is>
          <t>External Services</t>
        </is>
      </c>
      <c r="B8" s="8" t="n">
        <v>20000</v>
      </c>
      <c r="C8" s="8" t="n">
        <v>20000</v>
      </c>
      <c r="D8" s="8" t="n">
        <v>15000</v>
      </c>
      <c r="E8" s="8" t="n">
        <v>10000</v>
      </c>
      <c r="F8" s="8" t="n">
        <v>5000</v>
      </c>
      <c r="G8" s="8" t="n">
        <v>5000</v>
      </c>
      <c r="H8" s="8" t="n">
        <v>2500</v>
      </c>
      <c r="I8" s="8" t="n">
        <v>2500</v>
      </c>
      <c r="J8" s="8" t="n">
        <v>1000</v>
      </c>
      <c r="K8" s="8" t="n">
        <v>1000</v>
      </c>
      <c r="L8" s="8" t="n">
        <v>1000</v>
      </c>
      <c r="M8" s="8" t="n">
        <v>2000</v>
      </c>
      <c r="N8" s="8">
        <f>SUM(B8:M8)</f>
        <v/>
      </c>
    </row>
    <row r="9">
      <c r="A9" s="7" t="inlineStr">
        <is>
          <t>Travel &amp; Accommodations</t>
        </is>
      </c>
      <c r="B9" s="8" t="n">
        <v>1000</v>
      </c>
      <c r="C9" s="8" t="n">
        <v>2000</v>
      </c>
      <c r="D9" s="8" t="n">
        <v>3000</v>
      </c>
      <c r="E9" s="8" t="n">
        <v>3000</v>
      </c>
      <c r="F9" s="8" t="n">
        <v>3000</v>
      </c>
      <c r="G9" s="8" t="n">
        <v>3000</v>
      </c>
      <c r="H9" s="8" t="n">
        <v>2000</v>
      </c>
      <c r="I9" s="8" t="n">
        <v>2000</v>
      </c>
      <c r="J9" s="8" t="n">
        <v>2000</v>
      </c>
      <c r="K9" s="8" t="n">
        <v>1000</v>
      </c>
      <c r="L9" s="8" t="n">
        <v>1000</v>
      </c>
      <c r="M9" s="8" t="n">
        <v>2000</v>
      </c>
      <c r="N9" s="8">
        <f>SUM(B9:M9)</f>
        <v/>
      </c>
    </row>
    <row r="10">
      <c r="A10" s="7" t="inlineStr">
        <is>
          <t>Contingency</t>
        </is>
      </c>
      <c r="B10" s="8" t="n">
        <v>3500</v>
      </c>
      <c r="C10" s="8" t="n">
        <v>3500</v>
      </c>
      <c r="D10" s="8" t="n">
        <v>3500</v>
      </c>
      <c r="E10" s="8" t="n">
        <v>3500</v>
      </c>
      <c r="F10" s="8" t="n">
        <v>3500</v>
      </c>
      <c r="G10" s="8" t="n">
        <v>3500</v>
      </c>
      <c r="H10" s="8" t="n">
        <v>3500</v>
      </c>
      <c r="I10" s="8" t="n">
        <v>3500</v>
      </c>
      <c r="J10" s="8" t="n">
        <v>3500</v>
      </c>
      <c r="K10" s="8" t="n">
        <v>3500</v>
      </c>
      <c r="L10" s="8" t="n">
        <v>3500</v>
      </c>
      <c r="M10" s="8" t="n">
        <v>3500</v>
      </c>
      <c r="N10" s="8">
        <f>SUM(B10:M10)</f>
        <v/>
      </c>
    </row>
    <row r="11">
      <c r="A11" s="10" t="inlineStr">
        <is>
          <t>Monthly Total</t>
        </is>
      </c>
      <c r="B11" s="11">
        <f>SUM(B4:B10)</f>
        <v/>
      </c>
      <c r="C11" s="11">
        <f>SUM(C4:C10)</f>
        <v/>
      </c>
      <c r="D11" s="11">
        <f>SUM(D4:D10)</f>
        <v/>
      </c>
      <c r="E11" s="11">
        <f>SUM(E4:E10)</f>
        <v/>
      </c>
      <c r="F11" s="11">
        <f>SUM(F4:F10)</f>
        <v/>
      </c>
      <c r="G11" s="11">
        <f>SUM(G4:G10)</f>
        <v/>
      </c>
      <c r="H11" s="11">
        <f>SUM(H4:H10)</f>
        <v/>
      </c>
      <c r="I11" s="11">
        <f>SUM(I4:I10)</f>
        <v/>
      </c>
      <c r="J11" s="11">
        <f>SUM(J4:J10)</f>
        <v/>
      </c>
      <c r="K11" s="11">
        <f>SUM(K4:K10)</f>
        <v/>
      </c>
      <c r="L11" s="11">
        <f>SUM(L4:L10)</f>
        <v/>
      </c>
      <c r="M11" s="11">
        <f>SUM(M4:M10)</f>
        <v/>
      </c>
      <c r="N11" s="11">
        <f>SUM(N4:N10)</f>
        <v/>
      </c>
    </row>
    <row r="12">
      <c r="A12" s="10" t="inlineStr">
        <is>
          <t>Cumulative Total</t>
        </is>
      </c>
      <c r="B12" s="11">
        <f>B11</f>
        <v/>
      </c>
      <c r="C12" s="11">
        <f>B12+C11</f>
        <v/>
      </c>
      <c r="D12" s="11">
        <f>C12+D11</f>
        <v/>
      </c>
      <c r="E12" s="11">
        <f>D12+E11</f>
        <v/>
      </c>
      <c r="F12" s="11">
        <f>E12+F11</f>
        <v/>
      </c>
      <c r="G12" s="11">
        <f>F12+G11</f>
        <v/>
      </c>
      <c r="H12" s="11">
        <f>G12+H11</f>
        <v/>
      </c>
      <c r="I12" s="11">
        <f>H12+I11</f>
        <v/>
      </c>
      <c r="J12" s="11">
        <f>I12+J11</f>
        <v/>
      </c>
      <c r="K12" s="11">
        <f>J12+K11</f>
        <v/>
      </c>
      <c r="L12" s="11">
        <f>K12+L11</f>
        <v/>
      </c>
      <c r="M12" s="11">
        <f>L12+M11</f>
        <v/>
      </c>
      <c r="N12" s="11">
        <f>M12</f>
        <v/>
      </c>
    </row>
  </sheetData>
  <mergeCells count="1">
    <mergeCell ref="A1:N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2025-07-16T07:05:10Z</dcterms:created>
  <dcterms:modified xmlns:dcterms="http://purl.org/dc/terms/" xmlns:xsi="http://www.w3.org/2001/XMLSchema-instance" xsi:type="dcterms:W3CDTF">2025-07-16T07:05:10Z</dcterms:modified>
</cp:coreProperties>
</file>