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Budget Summary" sheetId="2" state="visible" r:id="rId2"/>
    <sheet xmlns:r="http://schemas.openxmlformats.org/officeDocument/2006/relationships" name="Resources" sheetId="3" state="visible" r:id="rId3"/>
    <sheet xmlns:r="http://schemas.openxmlformats.org/officeDocument/2006/relationships" name="Logistics" sheetId="4" state="visible" r:id="rId4"/>
    <sheet xmlns:r="http://schemas.openxmlformats.org/officeDocument/2006/relationships" name="Technology" sheetId="5" state="visible" r:id="rId5"/>
    <sheet xmlns:r="http://schemas.openxmlformats.org/officeDocument/2006/relationships" name="Training" sheetId="6" state="visible" r:id="rId6"/>
    <sheet xmlns:r="http://schemas.openxmlformats.org/officeDocument/2006/relationships" name="Contingency" sheetId="7" state="visible" r:id="rId7"/>
    <sheet xmlns:r="http://schemas.openxmlformats.org/officeDocument/2006/relationships" name="Timeline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"/>
    <numFmt numFmtId="165" formatCode="0.0%"/>
  </numFmts>
  <fonts count="8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  <font>
      <name val="Calibri"/>
      <b val="1"/>
      <color rgb="002F5597"/>
      <sz val="11"/>
    </font>
    <font>
      <name val="Calibri"/>
      <b val="1"/>
      <color rgb="002F5597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E6F3FF"/>
        <bgColor rgb="00E6F3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  <xf numFmtId="0" fontId="3" fillId="0" borderId="0" pivotButton="0" quotePrefix="0" xfId="0"/>
    <xf numFmtId="0" fontId="4" fillId="4" borderId="0" pivotButton="0" quotePrefix="0" xfId="0"/>
    <xf numFmtId="0" fontId="4" fillId="0" borderId="0" pivotButton="0" quotePrefix="0" xfId="0"/>
    <xf numFmtId="0" fontId="5" fillId="0" borderId="0" pivotButton="0" quotePrefix="0" xfId="0"/>
    <xf numFmtId="164" fontId="3" fillId="0" borderId="0" pivotButton="0" quotePrefix="0" xfId="0"/>
    <xf numFmtId="0" fontId="6" fillId="0" borderId="0" pivotButton="0" quotePrefix="0" xfId="0"/>
    <xf numFmtId="164" fontId="6" fillId="0" borderId="0" pivotButton="0" quotePrefix="0" xfId="0"/>
    <xf numFmtId="0" fontId="7" fillId="3" borderId="0" applyAlignment="1" pivotButton="0" quotePrefix="0" xfId="0">
      <alignment horizontal="center" vertical="center"/>
    </xf>
    <xf numFmtId="0" fontId="4" fillId="3" borderId="0" pivotButton="0" quotePrefix="0" xfId="0"/>
    <xf numFmtId="164" fontId="0" fillId="5" borderId="0" pivotButton="0" quotePrefix="0" xfId="0"/>
    <xf numFmtId="0" fontId="0" fillId="5" borderId="0" pivotButton="0" quotePrefix="0" xfId="0"/>
    <xf numFmtId="164" fontId="0" fillId="0" borderId="0" pivotButton="0" quotePrefix="0" xfId="0"/>
    <xf numFmtId="165" fontId="0" fillId="5" borderId="0" pivotButton="0" quotePrefix="0" xfId="0"/>
    <xf numFmtId="0" fontId="2" fillId="0" borderId="0" pivotButton="0" quotePrefix="0" xfId="0"/>
    <xf numFmtId="164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1" t="inlineStr">
        <is>
          <t>Artificial Intelligence and Machine Learning Comprehensive Budget - User Guide &amp; Instructions</t>
        </is>
      </c>
    </row>
    <row r="2"/>
    <row r="3">
      <c r="A3" s="2" t="inlineStr">
        <is>
          <t>🚀 QUICK START GUIDE</t>
        </is>
      </c>
    </row>
    <row r="4">
      <c r="A4" s="3" t="inlineStr">
        <is>
          <t>1. Start with 'Budget Summary' tab for executive overview</t>
        </is>
      </c>
    </row>
    <row r="5">
      <c r="A5" s="3" t="inlineStr">
        <is>
          <t>2. Review detailed costs in Resources, Logistics, Technology, Training tabs</t>
        </is>
      </c>
    </row>
    <row r="6">
      <c r="A6" s="3" t="inlineStr">
        <is>
          <t>3. Update quantities and rates in blue input cells</t>
        </is>
      </c>
    </row>
    <row r="7">
      <c r="A7" s="3" t="inlineStr">
        <is>
          <t>4. Monitor totals that automatically roll up to summary</t>
        </is>
      </c>
    </row>
    <row r="8">
      <c r="A8" s="3" t="inlineStr">
        <is>
          <t>5. Use Timeline tab for phased budget planning</t>
        </is>
      </c>
    </row>
    <row r="9">
      <c r="A9" s="3" t="inlineStr">
        <is>
          <t>6. Review Contingency tab for risk management</t>
        </is>
      </c>
    </row>
    <row r="11">
      <c r="A11" s="2" t="inlineStr">
        <is>
          <t>📊 WORKBOOK STRUCTURE</t>
        </is>
      </c>
    </row>
    <row r="12">
      <c r="A12" s="4" t="inlineStr">
        <is>
          <t>Tab Name</t>
        </is>
      </c>
      <c r="B12" s="4" t="inlineStr">
        <is>
          <t>Description</t>
        </is>
      </c>
    </row>
    <row r="13">
      <c r="A13" s="3" t="inlineStr">
        <is>
          <t>Budget Summary</t>
        </is>
      </c>
      <c r="B13" s="3" t="inlineStr">
        <is>
          <t>Executive overview with total costs and key metrics</t>
        </is>
      </c>
    </row>
    <row r="14">
      <c r="A14" s="3" t="inlineStr">
        <is>
          <t>Resources</t>
        </is>
      </c>
      <c r="B14" s="3" t="inlineStr">
        <is>
          <t>Personnel costs: salaries, contractors, consultants</t>
        </is>
      </c>
    </row>
    <row r="15">
      <c r="A15" s="3" t="inlineStr">
        <is>
          <t>Logistics</t>
        </is>
      </c>
      <c r="B15" s="3" t="inlineStr">
        <is>
          <t>Facilities, equipment, materials, travel, utilities</t>
        </is>
      </c>
    </row>
    <row r="16">
      <c r="A16" s="3" t="inlineStr">
        <is>
          <t>Technology</t>
        </is>
      </c>
      <c r="B16" s="3" t="inlineStr">
        <is>
          <t>Software, hardware, infrastructure, licenses</t>
        </is>
      </c>
    </row>
    <row r="17">
      <c r="A17" s="3" t="inlineStr">
        <is>
          <t>Training</t>
        </is>
      </c>
      <c r="B17" s="3" t="inlineStr">
        <is>
          <t>Development programs, certification, materials</t>
        </is>
      </c>
    </row>
    <row r="18">
      <c r="A18" s="3" t="inlineStr">
        <is>
          <t>Contingency</t>
        </is>
      </c>
      <c r="B18" s="3" t="inlineStr">
        <is>
          <t>Risk reserves, scope changes, emergency funds</t>
        </is>
      </c>
    </row>
    <row r="19">
      <c r="A19" s="3" t="inlineStr">
        <is>
          <t>Timeline</t>
        </is>
      </c>
      <c r="B19" s="3" t="inlineStr">
        <is>
          <t>Budget breakdown by phase and month</t>
        </is>
      </c>
    </row>
    <row r="21">
      <c r="A21" s="2" t="inlineStr">
        <is>
          <t>💰 BUDGET CATEGORIES EXPLANATION</t>
        </is>
      </c>
    </row>
    <row r="22">
      <c r="A22" s="4" t="inlineStr">
        <is>
          <t>Category</t>
        </is>
      </c>
      <c r="B22" s="4" t="inlineStr">
        <is>
          <t>Definition &amp; Scope</t>
        </is>
      </c>
      <c r="C22" s="4" t="inlineStr">
        <is>
          <t>Typical % of Budget</t>
        </is>
      </c>
    </row>
    <row r="23">
      <c r="A23" s="3" t="inlineStr">
        <is>
          <t>Resources</t>
        </is>
      </c>
      <c r="B23" s="3" t="inlineStr">
        <is>
          <t>All personnel-related costs including salaries, benefits, contractors</t>
        </is>
      </c>
      <c r="C23" s="3" t="inlineStr">
        <is>
          <t>50-65%</t>
        </is>
      </c>
    </row>
    <row r="24">
      <c r="A24" s="3" t="inlineStr">
        <is>
          <t>Logistics</t>
        </is>
      </c>
      <c r="B24" s="3" t="inlineStr">
        <is>
          <t>Physical infrastructure, facilities, equipment, and operational costs</t>
        </is>
      </c>
      <c r="C24" s="3" t="inlineStr">
        <is>
          <t>20-30%</t>
        </is>
      </c>
    </row>
    <row r="25">
      <c r="A25" s="3" t="inlineStr">
        <is>
          <t>Technology</t>
        </is>
      </c>
      <c r="B25" s="3" t="inlineStr">
        <is>
          <t>Software licenses, hardware, cloud services, and technical infrastructure</t>
        </is>
      </c>
      <c r="C25" s="3" t="inlineStr">
        <is>
          <t>15-25%</t>
        </is>
      </c>
    </row>
    <row r="26">
      <c r="A26" s="3" t="inlineStr">
        <is>
          <t>Training</t>
        </is>
      </c>
      <c r="B26" s="3" t="inlineStr">
        <is>
          <t>Skills development, certification, materials, and knowledge transfer</t>
        </is>
      </c>
      <c r="C26" s="3" t="inlineStr">
        <is>
          <t>3-8%</t>
        </is>
      </c>
    </row>
    <row r="27">
      <c r="A27" s="3" t="inlineStr">
        <is>
          <t>Contingency</t>
        </is>
      </c>
      <c r="B27" s="3" t="inlineStr">
        <is>
          <t>Risk reserves typically 10-20% of total budget for unforeseen costs</t>
        </is>
      </c>
      <c r="C27" s="3" t="inlineStr">
        <is>
          <t>10-20%</t>
        </is>
      </c>
    </row>
    <row r="29">
      <c r="A29" s="2" t="inlineStr">
        <is>
          <t>📝 DATA ENTRY GUIDELINES</t>
        </is>
      </c>
    </row>
    <row r="30">
      <c r="A30" s="3" t="inlineStr">
        <is>
          <t>• Blue cells are input fields - enter your data here</t>
        </is>
      </c>
    </row>
    <row r="31">
      <c r="A31" s="3" t="inlineStr">
        <is>
          <t>• White cells contain formulas - do not modify</t>
        </is>
      </c>
    </row>
    <row r="32">
      <c r="A32" s="3" t="inlineStr">
        <is>
          <t>• Enter rates as hourly amounts (e.g., 150 for $150/hour)</t>
        </is>
      </c>
    </row>
    <row r="33">
      <c r="A33" s="3" t="inlineStr">
        <is>
          <t>• Enter quantities as whole numbers (e.g., 4 for 4 people)</t>
        </is>
      </c>
    </row>
    <row r="34">
      <c r="A34" s="3" t="inlineStr">
        <is>
          <t>• Duration should be in months (e.g., 12 for 12 months)</t>
        </is>
      </c>
    </row>
    <row r="35">
      <c r="A35" s="3" t="inlineStr">
        <is>
          <t>• All amounts automatically calculate in USD</t>
        </is>
      </c>
    </row>
    <row r="36">
      <c r="A36" s="3" t="inlineStr">
        <is>
          <t>• Save frequently to preserve your changes</t>
        </is>
      </c>
    </row>
    <row r="38">
      <c r="A38" s="2" t="inlineStr">
        <is>
          <t>🔢 KEY FORMULAS</t>
        </is>
      </c>
    </row>
    <row r="39">
      <c r="A39" s="4" t="inlineStr">
        <is>
          <t>Formula Type</t>
        </is>
      </c>
      <c r="B39" s="4" t="inlineStr">
        <is>
          <t>Calculation</t>
        </is>
      </c>
      <c r="C39" s="4" t="inlineStr">
        <is>
          <t>Purpose</t>
        </is>
      </c>
    </row>
    <row r="40">
      <c r="A40" s="3" t="inlineStr">
        <is>
          <t>Resource Cost</t>
        </is>
      </c>
      <c r="B40" s="3">
        <f>Rate × Hours_per_Month × Duration × Count</f>
        <v/>
      </c>
      <c r="C40" s="3" t="inlineStr">
        <is>
          <t>Total cost for personnel</t>
        </is>
      </c>
    </row>
    <row r="41">
      <c r="A41" s="3" t="inlineStr">
        <is>
          <t>Monthly Cost</t>
        </is>
      </c>
      <c r="B41" s="3">
        <f>Annual_Cost / 12</f>
        <v/>
      </c>
      <c r="C41" s="3" t="inlineStr">
        <is>
          <t>Cost distributed monthly</t>
        </is>
      </c>
    </row>
    <row r="42">
      <c r="A42" s="3" t="inlineStr">
        <is>
          <t>Category Total</t>
        </is>
      </c>
      <c r="B42" s="3">
        <f>SUM(all_items_in_category)</f>
        <v/>
      </c>
      <c r="C42" s="3" t="inlineStr">
        <is>
          <t>Sum of all line items</t>
        </is>
      </c>
    </row>
    <row r="43">
      <c r="A43" s="3" t="inlineStr">
        <is>
          <t>Grand Total</t>
        </is>
      </c>
      <c r="B43" s="3">
        <f>SUM(all_category_totals)</f>
        <v/>
      </c>
      <c r="C43" s="3" t="inlineStr">
        <is>
          <t>Total project budget</t>
        </is>
      </c>
    </row>
    <row r="44">
      <c r="A44" s="3" t="inlineStr">
        <is>
          <t>Variance</t>
        </is>
      </c>
      <c r="B44" s="3">
        <f>Actual_Cost - Budgeted_Cost</f>
        <v/>
      </c>
      <c r="C44" s="3" t="inlineStr">
        <is>
          <t>Budget vs actual tracking</t>
        </is>
      </c>
    </row>
    <row r="46">
      <c r="A46" s="2" t="inlineStr">
        <is>
          <t>⭐ BUDGET MANAGEMENT BEST PRACTICES</t>
        </is>
      </c>
    </row>
    <row r="47">
      <c r="A47" s="3" t="inlineStr">
        <is>
          <t>• Review and update budget monthly</t>
        </is>
      </c>
    </row>
    <row r="48">
      <c r="A48" s="3" t="inlineStr">
        <is>
          <t>• Track actual costs against budget regularly</t>
        </is>
      </c>
    </row>
    <row r="49">
      <c r="A49" s="3" t="inlineStr">
        <is>
          <t>• Maintain 15-20% contingency for unforeseen costs</t>
        </is>
      </c>
    </row>
    <row r="50">
      <c r="A50" s="3" t="inlineStr">
        <is>
          <t>• Document all assumptions and changes</t>
        </is>
      </c>
    </row>
    <row r="51">
      <c r="A51" s="3" t="inlineStr">
        <is>
          <t>• Get approval for budget changes over 5%</t>
        </is>
      </c>
    </row>
    <row r="52">
      <c r="A52" s="3" t="inlineStr">
        <is>
          <t>• Use timeline tab for cash flow planning</t>
        </is>
      </c>
    </row>
    <row r="53">
      <c r="A53" s="3" t="inlineStr">
        <is>
          <t>• Regular stakeholder budget reviews</t>
        </is>
      </c>
    </row>
    <row r="56">
      <c r="A56" s="2" t="inlineStr">
        <is>
          <t>📋 ARTIFICIAL INTELLIGENCE AND MACHINE LEARNING PROJECT OVERVIEW</t>
        </is>
      </c>
    </row>
    <row r="57">
      <c r="A57" s="5" t="inlineStr">
        <is>
          <t>Total Budget Range:</t>
        </is>
      </c>
      <c r="B57" s="3" t="inlineStr">
        <is>
          <t>$2.5M - $5.2M</t>
        </is>
      </c>
    </row>
    <row r="58">
      <c r="A58" s="5" t="inlineStr">
        <is>
          <t>Project Duration:</t>
        </is>
      </c>
      <c r="B58" s="3" t="inlineStr">
        <is>
          <t>14-18 months</t>
        </is>
      </c>
    </row>
    <row r="59">
      <c r="A59" s="5" t="inlineStr">
        <is>
          <t>Key Resource Types:</t>
        </is>
      </c>
      <c r="B59" s="3" t="inlineStr">
        <is>
          <t>Data Scientists, ML Engineers, AI Architects, DevOps Engineers...</t>
        </is>
      </c>
    </row>
    <row r="61">
      <c r="A61" s="2" t="inlineStr">
        <is>
          <t>📞 SUPPORT CONTACT</t>
        </is>
      </c>
    </row>
    <row r="62">
      <c r="A62" s="3" t="inlineStr">
        <is>
          <t>For budget questions or support:</t>
        </is>
      </c>
    </row>
    <row r="63">
      <c r="A63" s="3" t="inlineStr">
        <is>
          <t>Email: budgetmanagement@company.com</t>
        </is>
      </c>
    </row>
    <row r="64">
      <c r="A64" s="3" t="inlineStr">
        <is>
          <t>Phone: (555) 123-4567</t>
        </is>
      </c>
    </row>
    <row r="65">
      <c r="A65" s="6" t="inlineStr">
        <is>
          <t>Document Version: 2.0 - July 2025</t>
        </is>
      </c>
    </row>
  </sheetData>
  <mergeCells count="33">
    <mergeCell ref="A46:C46"/>
    <mergeCell ref="A56:C56"/>
    <mergeCell ref="A3:C3"/>
    <mergeCell ref="A21:C21"/>
    <mergeCell ref="A50:C50"/>
    <mergeCell ref="A33:C33"/>
    <mergeCell ref="A47:C47"/>
    <mergeCell ref="A5:C5"/>
    <mergeCell ref="A32:C32"/>
    <mergeCell ref="A8:C8"/>
    <mergeCell ref="A62:C62"/>
    <mergeCell ref="A53:C53"/>
    <mergeCell ref="A35:C35"/>
    <mergeCell ref="A4:C4"/>
    <mergeCell ref="A29:C29"/>
    <mergeCell ref="A38:C38"/>
    <mergeCell ref="A52:C52"/>
    <mergeCell ref="A63:C63"/>
    <mergeCell ref="A31:C31"/>
    <mergeCell ref="A9:C9"/>
    <mergeCell ref="A30:C30"/>
    <mergeCell ref="A34:C34"/>
    <mergeCell ref="A48:C48"/>
    <mergeCell ref="A51:C51"/>
    <mergeCell ref="A64:C64"/>
    <mergeCell ref="A36:C36"/>
    <mergeCell ref="A11:C11"/>
    <mergeCell ref="A49:C49"/>
    <mergeCell ref="A1:C1"/>
    <mergeCell ref="A61:C61"/>
    <mergeCell ref="A6:C6"/>
    <mergeCell ref="A7:C7"/>
    <mergeCell ref="A65:C6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  <col width="20" customWidth="1" min="3" max="3"/>
    <col width="20" customWidth="1" min="4" max="4"/>
    <col width="25" customWidth="1" min="5" max="5"/>
  </cols>
  <sheetData>
    <row r="1">
      <c r="A1" s="1" t="inlineStr">
        <is>
          <t>Artificial Intelligence and Machine Learning - Executive Budget Summary</t>
        </is>
      </c>
    </row>
    <row r="3">
      <c r="A3" s="5" t="inlineStr">
        <is>
          <t>Project Duration:</t>
        </is>
      </c>
      <c r="B3" s="3" t="inlineStr">
        <is>
          <t>14-18 months</t>
        </is>
      </c>
    </row>
    <row r="4">
      <c r="A4" s="5" t="inlineStr">
        <is>
          <t>Budget Range:</t>
        </is>
      </c>
      <c r="B4" s="3" t="inlineStr">
        <is>
          <t>$2.5M - $5.2M</t>
        </is>
      </c>
    </row>
    <row r="5">
      <c r="A5" s="5" t="inlineStr">
        <is>
          <t>Last Updated:</t>
        </is>
      </c>
      <c r="B5" s="3" t="inlineStr">
        <is>
          <t>07/31/2025</t>
        </is>
      </c>
    </row>
    <row r="7">
      <c r="A7" s="2" t="inlineStr">
        <is>
          <t>BUDGET CATEGORIES SUMMARY</t>
        </is>
      </c>
    </row>
    <row r="8">
      <c r="A8" s="4" t="inlineStr">
        <is>
          <t>Category</t>
        </is>
      </c>
      <c r="B8" s="4" t="inlineStr">
        <is>
          <t>Budgeted Amount</t>
        </is>
      </c>
      <c r="C8" s="4" t="inlineStr">
        <is>
          <t>Actual Amount</t>
        </is>
      </c>
      <c r="D8" s="4" t="inlineStr">
        <is>
          <t>Variance</t>
        </is>
      </c>
      <c r="E8" s="4" t="inlineStr">
        <is>
          <t>Status</t>
        </is>
      </c>
    </row>
    <row r="9">
      <c r="A9" s="3" t="inlineStr">
        <is>
          <t>Resources</t>
        </is>
      </c>
      <c r="B9" s="7" t="n">
        <v>5990400</v>
      </c>
      <c r="C9" s="7">
        <f>SUMIF(Resources!A:A,"Total",Resources!C:C)</f>
        <v/>
      </c>
      <c r="D9" s="7">
        <f>C9-B9</f>
        <v/>
      </c>
      <c r="E9" s="3">
        <f>IF(ABS(D9)/B9&lt;0.05,"On Track",IF(D9&gt;0,"Over Budget","Under Budget"))</f>
        <v/>
      </c>
    </row>
    <row r="10">
      <c r="A10" s="3" t="inlineStr">
        <is>
          <t>Technology</t>
        </is>
      </c>
      <c r="B10" s="7" t="n">
        <v>500000</v>
      </c>
      <c r="C10" s="7">
        <f>SUMIF(Technology!A:A,"Total",Technology!C:C)</f>
        <v/>
      </c>
      <c r="D10" s="7">
        <f>C10-B10</f>
        <v/>
      </c>
      <c r="E10" s="3">
        <f>IF(ABS(D10)/B10&lt;0.05,"On Track",IF(D10&gt;0,"Over Budget","Under Budget"))</f>
        <v/>
      </c>
    </row>
    <row r="11">
      <c r="A11" s="3" t="inlineStr">
        <is>
          <t>Logistics</t>
        </is>
      </c>
      <c r="B11" s="7" t="n">
        <v>280000</v>
      </c>
      <c r="C11" s="7">
        <f>SUMIF(Logistics!A:A,"Total",Logistics!C:C)</f>
        <v/>
      </c>
      <c r="D11" s="7">
        <f>C11-B11</f>
        <v/>
      </c>
      <c r="E11" s="3">
        <f>IF(ABS(D11)/B11&lt;0.05,"On Track",IF(D11&gt;0,"Over Budget","Under Budget"))</f>
        <v/>
      </c>
    </row>
    <row r="12">
      <c r="A12" s="3" t="inlineStr">
        <is>
          <t>Training</t>
        </is>
      </c>
      <c r="B12" s="7" t="n">
        <v>155000</v>
      </c>
      <c r="C12" s="7">
        <f>SUMIF(Training!A:A,"Total",Training!C:C)</f>
        <v/>
      </c>
      <c r="D12" s="7">
        <f>C12-B12</f>
        <v/>
      </c>
      <c r="E12" s="3">
        <f>IF(ABS(D12)/B12&lt;0.05,"On Track",IF(D12&gt;0,"Over Budget","Under Budget"))</f>
        <v/>
      </c>
    </row>
    <row r="13">
      <c r="A13" s="3" t="inlineStr">
        <is>
          <t>Contingency</t>
        </is>
      </c>
      <c r="B13" s="7" t="n">
        <v>1038810</v>
      </c>
      <c r="C13" s="7">
        <f>SUMIF(Contingency!A:A,"Total",Contingency!C:C)</f>
        <v/>
      </c>
      <c r="D13" s="7">
        <f>C13-B13</f>
        <v/>
      </c>
      <c r="E13" s="3">
        <f>IF(ABS(D13)/B13&lt;0.05,"On Track",IF(D13&gt;0,"Over Budget","Under Budget"))</f>
        <v/>
      </c>
    </row>
    <row r="14">
      <c r="A14" s="8" t="inlineStr">
        <is>
          <t>TOTAL PROJECT BUDGET</t>
        </is>
      </c>
      <c r="B14" s="9" t="n">
        <v>7964210</v>
      </c>
      <c r="C14" s="9">
        <f>SUM(C9:C13)</f>
        <v/>
      </c>
      <c r="D14" s="9">
        <f>C14-B14</f>
        <v/>
      </c>
    </row>
  </sheetData>
  <mergeCells count="2">
    <mergeCell ref="A1:E1"/>
    <mergeCell ref="A7:E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20" customWidth="1" min="6" max="6"/>
  </cols>
  <sheetData>
    <row r="1">
      <c r="A1" s="10" t="inlineStr">
        <is>
          <t>Artificial Intelligence and Machine Learning - Resources Budget</t>
        </is>
      </c>
    </row>
    <row r="3">
      <c r="A3" s="11" t="inlineStr">
        <is>
          <t>Role/Position</t>
        </is>
      </c>
      <c r="B3" s="11" t="inlineStr">
        <is>
          <t>Hourly Rate ($)</t>
        </is>
      </c>
      <c r="C3" s="11" t="inlineStr">
        <is>
          <t>Count</t>
        </is>
      </c>
      <c r="D3" s="11" t="inlineStr">
        <is>
          <t>Duration (Months)</t>
        </is>
      </c>
      <c r="E3" s="11" t="inlineStr">
        <is>
          <t>Hours/Month</t>
        </is>
      </c>
      <c r="F3" s="11" t="inlineStr">
        <is>
          <t>Total Cost ($)</t>
        </is>
      </c>
    </row>
    <row r="4">
      <c r="A4" s="3" t="inlineStr">
        <is>
          <t>Data Scientists</t>
        </is>
      </c>
      <c r="B4" s="12" t="n">
        <v>180</v>
      </c>
      <c r="C4" s="13" t="n">
        <v>4</v>
      </c>
      <c r="D4" s="13" t="n">
        <v>16</v>
      </c>
      <c r="E4" s="13" t="n">
        <v>160</v>
      </c>
      <c r="F4" s="7">
        <f>B4*C4*D4*E4</f>
        <v/>
      </c>
    </row>
    <row r="5">
      <c r="A5" s="3" t="inlineStr">
        <is>
          <t>ML Engineers</t>
        </is>
      </c>
      <c r="B5" s="12" t="n">
        <v>165</v>
      </c>
      <c r="C5" s="13" t="n">
        <v>3</v>
      </c>
      <c r="D5" s="13" t="n">
        <v>16</v>
      </c>
      <c r="E5" s="13" t="n">
        <v>160</v>
      </c>
      <c r="F5" s="7">
        <f>B5*C5*D5*E5</f>
        <v/>
      </c>
    </row>
    <row r="6">
      <c r="A6" s="3" t="inlineStr">
        <is>
          <t>AI Architects</t>
        </is>
      </c>
      <c r="B6" s="12" t="n">
        <v>200</v>
      </c>
      <c r="C6" s="13" t="n">
        <v>2</v>
      </c>
      <c r="D6" s="13" t="n">
        <v>14</v>
      </c>
      <c r="E6" s="13" t="n">
        <v>160</v>
      </c>
      <c r="F6" s="7">
        <f>B6*C6*D6*E6</f>
        <v/>
      </c>
    </row>
    <row r="7">
      <c r="A7" s="3" t="inlineStr">
        <is>
          <t>DevOps Engineers</t>
        </is>
      </c>
      <c r="B7" s="12" t="n">
        <v>150</v>
      </c>
      <c r="C7" s="13" t="n">
        <v>2</v>
      </c>
      <c r="D7" s="13" t="n">
        <v>16</v>
      </c>
      <c r="E7" s="13" t="n">
        <v>160</v>
      </c>
      <c r="F7" s="7">
        <f>B7*C7*D7*E7</f>
        <v/>
      </c>
    </row>
    <row r="8">
      <c r="A8" s="3" t="inlineStr">
        <is>
          <t>Project Manager</t>
        </is>
      </c>
      <c r="B8" s="12" t="n">
        <v>140</v>
      </c>
      <c r="C8" s="13" t="n">
        <v>1</v>
      </c>
      <c r="D8" s="13" t="n">
        <v>18</v>
      </c>
      <c r="E8" s="13" t="n">
        <v>160</v>
      </c>
      <c r="F8" s="7">
        <f>B8*C8*D8*E8</f>
        <v/>
      </c>
    </row>
    <row r="9">
      <c r="A9" s="3" t="inlineStr">
        <is>
          <t>Business Analysts</t>
        </is>
      </c>
      <c r="B9" s="12" t="n">
        <v>120</v>
      </c>
      <c r="C9" s="13" t="n">
        <v>2</v>
      </c>
      <c r="D9" s="13" t="n">
        <v>12</v>
      </c>
      <c r="E9" s="13" t="n">
        <v>160</v>
      </c>
      <c r="F9" s="7">
        <f>B9*C9*D9*E9</f>
        <v/>
      </c>
    </row>
    <row r="10">
      <c r="A10" s="3" t="inlineStr">
        <is>
          <t>QA Engineers</t>
        </is>
      </c>
      <c r="B10" s="12" t="n">
        <v>110</v>
      </c>
      <c r="C10" s="13" t="n">
        <v>2</v>
      </c>
      <c r="D10" s="13" t="n">
        <v>10</v>
      </c>
      <c r="E10" s="13" t="n">
        <v>160</v>
      </c>
      <c r="F10" s="7">
        <f>B10*C10*D10*E10</f>
        <v/>
      </c>
    </row>
    <row r="12">
      <c r="A12" s="8" t="inlineStr">
        <is>
          <t>TOTAL RESOURCES</t>
        </is>
      </c>
      <c r="F12" s="9">
        <f>SUM(F4:F10)</f>
        <v/>
      </c>
    </row>
  </sheetData>
  <mergeCells count="1">
    <mergeCell ref="A1:F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Logistics Budget</t>
        </is>
      </c>
    </row>
    <row r="3">
      <c r="A3" s="11" t="inlineStr">
        <is>
          <t>Item/Service</t>
        </is>
      </c>
      <c r="B3" s="11" t="inlineStr">
        <is>
          <t>Unit Cost ($)</t>
        </is>
      </c>
      <c r="C3" s="11" t="inlineStr">
        <is>
          <t>Quantity</t>
        </is>
      </c>
      <c r="D3" s="11" t="inlineStr">
        <is>
          <t>Total Cost ($)</t>
        </is>
      </c>
    </row>
    <row r="4">
      <c r="A4" s="3" t="inlineStr">
        <is>
          <t>Office Space and Facilities</t>
        </is>
      </c>
      <c r="B4" s="12" t="n">
        <v>85000</v>
      </c>
      <c r="C4" s="13" t="n">
        <v>1</v>
      </c>
      <c r="D4" s="7">
        <f>B4*C4</f>
        <v/>
      </c>
    </row>
    <row r="5">
      <c r="A5" s="3" t="inlineStr">
        <is>
          <t>Hardware and Equipment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Travel and Transportation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Communications and Utilities</t>
        </is>
      </c>
      <c r="B7" s="12" t="n">
        <v>25000</v>
      </c>
      <c r="C7" s="13" t="n">
        <v>1</v>
      </c>
      <c r="D7" s="7">
        <f>B7*C7</f>
        <v/>
      </c>
    </row>
    <row r="8">
      <c r="A8" s="3" t="inlineStr">
        <is>
          <t>Office Supplies and Materials</t>
        </is>
      </c>
      <c r="B8" s="12" t="n">
        <v>15000</v>
      </c>
      <c r="C8" s="13" t="n">
        <v>1</v>
      </c>
      <c r="D8" s="7">
        <f>B8*C8</f>
        <v/>
      </c>
    </row>
    <row r="10">
      <c r="A10" s="8" t="inlineStr">
        <is>
          <t>TOTAL LOGISTICS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Technology Budget</t>
        </is>
      </c>
    </row>
    <row r="3">
      <c r="A3" s="11" t="inlineStr">
        <is>
          <t>Technology/Software</t>
        </is>
      </c>
      <c r="B3" s="11" t="inlineStr">
        <is>
          <t>Cost ($)</t>
        </is>
      </c>
      <c r="C3" s="11" t="inlineStr">
        <is>
          <t>Licenses/Units</t>
        </is>
      </c>
      <c r="D3" s="11" t="inlineStr">
        <is>
          <t>Total Cost ($)</t>
        </is>
      </c>
    </row>
    <row r="4">
      <c r="A4" s="3" t="inlineStr">
        <is>
          <t>Cloud Infrastructure (AWS/Azure)</t>
        </is>
      </c>
      <c r="B4" s="12" t="n">
        <v>180000</v>
      </c>
      <c r="C4" s="13" t="n">
        <v>1</v>
      </c>
      <c r="D4" s="7">
        <f>B4*C4</f>
        <v/>
      </c>
    </row>
    <row r="5">
      <c r="A5" s="3" t="inlineStr">
        <is>
          <t>ML Platform Licenses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Data Storage and Processing</t>
        </is>
      </c>
      <c r="B6" s="12" t="n">
        <v>95000</v>
      </c>
      <c r="C6" s="13" t="n">
        <v>1</v>
      </c>
      <c r="D6" s="7">
        <f>B6*C6</f>
        <v/>
      </c>
    </row>
    <row r="7">
      <c r="A7" s="3" t="inlineStr">
        <is>
          <t>Development Tools</t>
        </is>
      </c>
      <c r="B7" s="12" t="n">
        <v>45000</v>
      </c>
      <c r="C7" s="13" t="n">
        <v>1</v>
      </c>
      <c r="D7" s="7">
        <f>B7*C7</f>
        <v/>
      </c>
    </row>
    <row r="8">
      <c r="A8" s="3" t="inlineStr">
        <is>
          <t>Security and Compliance Tools</t>
        </is>
      </c>
      <c r="B8" s="12" t="n">
        <v>35000</v>
      </c>
      <c r="C8" s="13" t="n">
        <v>1</v>
      </c>
      <c r="D8" s="7">
        <f>B8*C8</f>
        <v/>
      </c>
    </row>
    <row r="9">
      <c r="A9" s="3" t="inlineStr">
        <is>
          <t>Monitoring and Analytics</t>
        </is>
      </c>
      <c r="B9" s="12" t="n">
        <v>25000</v>
      </c>
      <c r="C9" s="13" t="n">
        <v>1</v>
      </c>
      <c r="D9" s="7">
        <f>B9*C9</f>
        <v/>
      </c>
    </row>
    <row r="11">
      <c r="A11" s="8" t="inlineStr">
        <is>
          <t>TOTAL TECHNOLOGY</t>
        </is>
      </c>
      <c r="D11" s="9">
        <f>SUM(D4:D9)</f>
        <v/>
      </c>
    </row>
  </sheetData>
  <mergeCells count="1"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Training Budget</t>
        </is>
      </c>
    </row>
    <row r="3">
      <c r="A3" s="11" t="inlineStr">
        <is>
          <t>Training Program</t>
        </is>
      </c>
      <c r="B3" s="11" t="inlineStr">
        <is>
          <t>Cost ($)</t>
        </is>
      </c>
      <c r="C3" s="11" t="inlineStr">
        <is>
          <t>Participants</t>
        </is>
      </c>
      <c r="D3" s="11" t="inlineStr">
        <is>
          <t>Total Cost ($)</t>
        </is>
      </c>
    </row>
    <row r="4">
      <c r="A4" s="3" t="inlineStr">
        <is>
          <t>AI/ML Certification Programs</t>
        </is>
      </c>
      <c r="B4" s="12" t="n">
        <v>45000</v>
      </c>
      <c r="C4" s="13" t="n">
        <v>1</v>
      </c>
      <c r="D4" s="7">
        <f>B4*C4</f>
        <v/>
      </c>
    </row>
    <row r="5">
      <c r="A5" s="3" t="inlineStr">
        <is>
          <t>Technical Training Materials</t>
        </is>
      </c>
      <c r="B5" s="12" t="n">
        <v>25000</v>
      </c>
      <c r="C5" s="13" t="n">
        <v>1</v>
      </c>
      <c r="D5" s="7">
        <f>B5*C5</f>
        <v/>
      </c>
    </row>
    <row r="6">
      <c r="A6" s="3" t="inlineStr">
        <is>
          <t>Conference and Workshop Attendance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Internal Training Development</t>
        </is>
      </c>
      <c r="B7" s="12" t="n">
        <v>20000</v>
      </c>
      <c r="C7" s="13" t="n">
        <v>1</v>
      </c>
      <c r="D7" s="7">
        <f>B7*C7</f>
        <v/>
      </c>
    </row>
    <row r="8">
      <c r="A8" s="3" t="inlineStr">
        <is>
          <t>External Training Consultants</t>
        </is>
      </c>
      <c r="B8" s="12" t="n">
        <v>30000</v>
      </c>
      <c r="C8" s="13" t="n">
        <v>1</v>
      </c>
      <c r="D8" s="7">
        <f>B8*C8</f>
        <v/>
      </c>
    </row>
    <row r="10">
      <c r="A10" s="8" t="inlineStr">
        <is>
          <t>TOTAL TRAINING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20" customWidth="1" min="3" max="3"/>
    <col width="25" customWidth="1" min="4" max="4"/>
  </cols>
  <sheetData>
    <row r="1">
      <c r="A1" s="10" t="inlineStr">
        <is>
          <t>Artificial Intelligence and Machine Learning - Contingency Budget</t>
        </is>
      </c>
    </row>
    <row r="3">
      <c r="A3" s="11" t="inlineStr">
        <is>
          <t>Risk Category</t>
        </is>
      </c>
      <c r="B3" s="11" t="inlineStr">
        <is>
          <t>Percentage (%)</t>
        </is>
      </c>
      <c r="C3" s="11" t="inlineStr">
        <is>
          <t>Amount ($)</t>
        </is>
      </c>
      <c r="D3" s="11" t="inlineStr">
        <is>
          <t>Description</t>
        </is>
      </c>
    </row>
    <row r="4">
      <c r="A4" s="3" t="inlineStr">
        <is>
          <t>Base Project Budget</t>
        </is>
      </c>
      <c r="C4" s="14">
        <f>Resources!F100+Technology!D100+Logistics!D100+Training!D100</f>
        <v/>
      </c>
      <c r="D4" s="3" t="inlineStr">
        <is>
          <t>Sum of all category budgets</t>
        </is>
      </c>
    </row>
    <row r="6">
      <c r="A6" s="3" t="inlineStr">
        <is>
          <t>Scope Changes</t>
        </is>
      </c>
      <c r="B6" s="15" t="n">
        <v>0.05</v>
      </c>
      <c r="C6" s="7">
        <f>C4*B6</f>
        <v/>
      </c>
      <c r="D6" s="3" t="inlineStr">
        <is>
          <t>Additional requirements or scope expansion</t>
        </is>
      </c>
    </row>
    <row r="7">
      <c r="A7" s="3" t="inlineStr">
        <is>
          <t>Technical Risks</t>
        </is>
      </c>
      <c r="B7" s="15" t="n">
        <v>0.03</v>
      </c>
      <c r="C7" s="7">
        <f>C4*B7</f>
        <v/>
      </c>
      <c r="D7" s="3" t="inlineStr">
        <is>
          <t>Technology challenges or integration issues</t>
        </is>
      </c>
    </row>
    <row r="8">
      <c r="A8" s="3" t="inlineStr">
        <is>
          <t>Resource Risks</t>
        </is>
      </c>
      <c r="B8" s="15" t="n">
        <v>0.04</v>
      </c>
      <c r="C8" s="7">
        <f>C4*B8</f>
        <v/>
      </c>
      <c r="D8" s="3" t="inlineStr">
        <is>
          <t>Staff turnover or skill gaps</t>
        </is>
      </c>
    </row>
    <row r="9">
      <c r="A9" s="3" t="inlineStr">
        <is>
          <t>Schedule Risks</t>
        </is>
      </c>
      <c r="B9" s="15" t="n">
        <v>0.03</v>
      </c>
      <c r="C9" s="7">
        <f>C4*B9</f>
        <v/>
      </c>
      <c r="D9" s="3" t="inlineStr">
        <is>
          <t>Delays or timeline extensions</t>
        </is>
      </c>
    </row>
    <row r="10">
      <c r="A10" s="3" t="inlineStr">
        <is>
          <t>General Contingency</t>
        </is>
      </c>
      <c r="B10" s="15" t="n">
        <v>0.05</v>
      </c>
      <c r="C10" s="7">
        <f>C4*B10</f>
        <v/>
      </c>
      <c r="D10" s="3" t="inlineStr">
        <is>
          <t>Unforeseen circumstances and general buffer</t>
        </is>
      </c>
    </row>
    <row r="12">
      <c r="A12" s="8" t="inlineStr">
        <is>
          <t>TOTAL CONTINGENCY</t>
        </is>
      </c>
      <c r="C12" s="9">
        <f>SUM(C6:C10)</f>
        <v/>
      </c>
    </row>
    <row r="14">
      <c r="A14" s="16" t="inlineStr">
        <is>
          <t>TOTAL PROJECT BUDGET</t>
        </is>
      </c>
      <c r="C14" s="17">
        <f>C4+C12</f>
        <v/>
      </c>
    </row>
  </sheetData>
  <mergeCells count="1"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Y8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</cols>
  <sheetData>
    <row r="1">
      <c r="A1" s="10" t="inlineStr">
        <is>
          <t>Artificial Intelligence and Machine Learning - Budget Timeline</t>
        </is>
      </c>
    </row>
    <row r="3">
      <c r="A3" s="11" t="inlineStr">
        <is>
          <t>Category</t>
        </is>
      </c>
      <c r="B3" s="11" t="inlineStr">
        <is>
          <t>Month 1</t>
        </is>
      </c>
      <c r="C3" s="11" t="inlineStr">
        <is>
          <t>Month 2</t>
        </is>
      </c>
      <c r="D3" s="11" t="inlineStr">
        <is>
          <t>Month 3</t>
        </is>
      </c>
      <c r="E3" s="11" t="inlineStr">
        <is>
          <t>Month 4</t>
        </is>
      </c>
      <c r="F3" s="11" t="inlineStr">
        <is>
          <t>Month 5</t>
        </is>
      </c>
      <c r="G3" s="11" t="inlineStr">
        <is>
          <t>Month 6</t>
        </is>
      </c>
      <c r="H3" s="11" t="inlineStr">
        <is>
          <t>Month 7</t>
        </is>
      </c>
      <c r="I3" s="11" t="inlineStr">
        <is>
          <t>Month 8</t>
        </is>
      </c>
      <c r="J3" s="11" t="inlineStr">
        <is>
          <t>Month 9</t>
        </is>
      </c>
      <c r="K3" s="11" t="inlineStr">
        <is>
          <t>Month 10</t>
        </is>
      </c>
      <c r="L3" s="11" t="inlineStr">
        <is>
          <t>Month 11</t>
        </is>
      </c>
      <c r="M3" s="11" t="inlineStr">
        <is>
          <t>Month 12</t>
        </is>
      </c>
      <c r="N3" s="11" t="inlineStr">
        <is>
          <t>Month 13</t>
        </is>
      </c>
      <c r="O3" s="11" t="inlineStr">
        <is>
          <t>Month 14</t>
        </is>
      </c>
      <c r="P3" s="11" t="inlineStr">
        <is>
          <t>Month 15</t>
        </is>
      </c>
      <c r="Q3" s="11" t="inlineStr">
        <is>
          <t>Month 16</t>
        </is>
      </c>
      <c r="R3" s="11" t="inlineStr">
        <is>
          <t>Month 17</t>
        </is>
      </c>
      <c r="S3" s="11" t="inlineStr">
        <is>
          <t>Month 18</t>
        </is>
      </c>
      <c r="T3" s="11" t="inlineStr">
        <is>
          <t>Month 19</t>
        </is>
      </c>
      <c r="U3" s="11" t="inlineStr">
        <is>
          <t>Month 20</t>
        </is>
      </c>
      <c r="V3" s="11" t="inlineStr">
        <is>
          <t>Month 21</t>
        </is>
      </c>
      <c r="W3" s="11" t="inlineStr">
        <is>
          <t>Month 22</t>
        </is>
      </c>
      <c r="X3" s="11" t="inlineStr">
        <is>
          <t>Month 23</t>
        </is>
      </c>
      <c r="Y3" s="11" t="inlineStr">
        <is>
          <t>Month 24</t>
        </is>
      </c>
    </row>
    <row r="4">
      <c r="A4" s="3" t="inlineStr">
        <is>
          <t>Resources</t>
        </is>
      </c>
      <c r="B4" s="14">
        <f>Resources!D100/18</f>
        <v/>
      </c>
      <c r="C4" s="14">
        <f>Resources!D100/18</f>
        <v/>
      </c>
      <c r="D4" s="14">
        <f>Resources!D100/18</f>
        <v/>
      </c>
      <c r="E4" s="14">
        <f>Resources!D100/18</f>
        <v/>
      </c>
      <c r="F4" s="14">
        <f>Resources!D100/18</f>
        <v/>
      </c>
      <c r="G4" s="14">
        <f>Resources!D100/18</f>
        <v/>
      </c>
      <c r="H4" s="14">
        <f>Resources!D100/18</f>
        <v/>
      </c>
      <c r="I4" s="14">
        <f>Resources!D100/18</f>
        <v/>
      </c>
      <c r="J4" s="14">
        <f>Resources!D100/18</f>
        <v/>
      </c>
      <c r="K4" s="14">
        <f>Resources!D100/18</f>
        <v/>
      </c>
      <c r="L4" s="14">
        <f>Resources!D100/18</f>
        <v/>
      </c>
      <c r="M4" s="14">
        <f>Resources!D100/18</f>
        <v/>
      </c>
      <c r="N4" s="14">
        <f>Resources!D100/18</f>
        <v/>
      </c>
      <c r="O4" s="14">
        <f>Resources!D100/18</f>
        <v/>
      </c>
      <c r="P4" s="14">
        <f>Resources!D100/18</f>
        <v/>
      </c>
      <c r="Q4" s="14">
        <f>Resources!D100/18</f>
        <v/>
      </c>
      <c r="R4" s="14">
        <f>Resources!D100/18</f>
        <v/>
      </c>
      <c r="S4" s="14">
        <f>Resources!D100/18</f>
        <v/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</row>
    <row r="5">
      <c r="A5" s="3" t="inlineStr">
        <is>
          <t>Technology</t>
        </is>
      </c>
      <c r="B5" s="14">
        <f>Technology!D100/18</f>
        <v/>
      </c>
      <c r="C5" s="14">
        <f>Technology!D100/18</f>
        <v/>
      </c>
      <c r="D5" s="14">
        <f>Technology!D100/18</f>
        <v/>
      </c>
      <c r="E5" s="14">
        <f>Technology!D100/18</f>
        <v/>
      </c>
      <c r="F5" s="14">
        <f>Technology!D100/18</f>
        <v/>
      </c>
      <c r="G5" s="14">
        <f>Technology!D100/18</f>
        <v/>
      </c>
      <c r="H5" s="14">
        <f>Technology!D100/18</f>
        <v/>
      </c>
      <c r="I5" s="14">
        <f>Technology!D100/18</f>
        <v/>
      </c>
      <c r="J5" s="14">
        <f>Technology!D100/18</f>
        <v/>
      </c>
      <c r="K5" s="14">
        <f>Technology!D100/18</f>
        <v/>
      </c>
      <c r="L5" s="14">
        <f>Technology!D100/18</f>
        <v/>
      </c>
      <c r="M5" s="14">
        <f>Technology!D100/18</f>
        <v/>
      </c>
      <c r="N5" s="14">
        <f>Technology!D100/18</f>
        <v/>
      </c>
      <c r="O5" s="14">
        <f>Technology!D100/18</f>
        <v/>
      </c>
      <c r="P5" s="14">
        <f>Technology!D100/18</f>
        <v/>
      </c>
      <c r="Q5" s="14">
        <f>Technology!D100/18</f>
        <v/>
      </c>
      <c r="R5" s="14">
        <f>Technology!D100/18</f>
        <v/>
      </c>
      <c r="S5" s="14">
        <f>Technology!D100/18</f>
        <v/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</row>
    <row r="6">
      <c r="A6" s="3" t="inlineStr">
        <is>
          <t>Logistics</t>
        </is>
      </c>
      <c r="B6" s="14">
        <f>Logistics!D100/18</f>
        <v/>
      </c>
      <c r="C6" s="14">
        <f>Logistics!D100/18</f>
        <v/>
      </c>
      <c r="D6" s="14">
        <f>Logistics!D100/18</f>
        <v/>
      </c>
      <c r="E6" s="14">
        <f>Logistics!D100/18</f>
        <v/>
      </c>
      <c r="F6" s="14">
        <f>Logistics!D100/18</f>
        <v/>
      </c>
      <c r="G6" s="14">
        <f>Logistics!D100/18</f>
        <v/>
      </c>
      <c r="H6" s="14">
        <f>Logistics!D100/18</f>
        <v/>
      </c>
      <c r="I6" s="14">
        <f>Logistics!D100/18</f>
        <v/>
      </c>
      <c r="J6" s="14">
        <f>Logistics!D100/18</f>
        <v/>
      </c>
      <c r="K6" s="14">
        <f>Logistics!D100/18</f>
        <v/>
      </c>
      <c r="L6" s="14">
        <f>Logistics!D100/18</f>
        <v/>
      </c>
      <c r="M6" s="14">
        <f>Logistics!D100/18</f>
        <v/>
      </c>
      <c r="N6" s="14">
        <f>Logistics!D100/18</f>
        <v/>
      </c>
      <c r="O6" s="14">
        <f>Logistics!D100/18</f>
        <v/>
      </c>
      <c r="P6" s="14">
        <f>Logistics!D100/18</f>
        <v/>
      </c>
      <c r="Q6" s="14">
        <f>Logistics!D100/18</f>
        <v/>
      </c>
      <c r="R6" s="14">
        <f>Logistics!D100/18</f>
        <v/>
      </c>
      <c r="S6" s="14">
        <f>Logistics!D100/18</f>
        <v/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</row>
    <row r="7">
      <c r="A7" s="3" t="inlineStr">
        <is>
          <t>Training</t>
        </is>
      </c>
      <c r="B7" s="14">
        <f>Training!D100/18</f>
        <v/>
      </c>
      <c r="C7" s="14">
        <f>Training!D100/18</f>
        <v/>
      </c>
      <c r="D7" s="14">
        <f>Training!D100/18</f>
        <v/>
      </c>
      <c r="E7" s="14">
        <f>Training!D100/18</f>
        <v/>
      </c>
      <c r="F7" s="14">
        <f>Training!D100/18</f>
        <v/>
      </c>
      <c r="G7" s="14">
        <f>Training!D100/18</f>
        <v/>
      </c>
      <c r="H7" s="14">
        <f>Training!D100/18</f>
        <v/>
      </c>
      <c r="I7" s="14">
        <f>Training!D100/18</f>
        <v/>
      </c>
      <c r="J7" s="14">
        <f>Training!D100/18</f>
        <v/>
      </c>
      <c r="K7" s="14">
        <f>Training!D100/18</f>
        <v/>
      </c>
      <c r="L7" s="14">
        <f>Training!D100/18</f>
        <v/>
      </c>
      <c r="M7" s="14">
        <f>Training!D100/18</f>
        <v/>
      </c>
      <c r="N7" s="14">
        <f>Training!D100/18</f>
        <v/>
      </c>
      <c r="O7" s="14">
        <f>Training!D100/18</f>
        <v/>
      </c>
      <c r="P7" s="14">
        <f>Training!D100/18</f>
        <v/>
      </c>
      <c r="Q7" s="14">
        <f>Training!D100/18</f>
        <v/>
      </c>
      <c r="R7" s="14">
        <f>Training!D100/18</f>
        <v/>
      </c>
      <c r="S7" s="14">
        <f>Training!D100/18</f>
        <v/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</row>
    <row r="8">
      <c r="A8" s="3" t="inlineStr">
        <is>
          <t>Contingency</t>
        </is>
      </c>
      <c r="B8" s="14">
        <f>Contingency!D100/18</f>
        <v/>
      </c>
      <c r="C8" s="14">
        <f>Contingency!D100/18</f>
        <v/>
      </c>
      <c r="D8" s="14">
        <f>Contingency!D100/18</f>
        <v/>
      </c>
      <c r="E8" s="14">
        <f>Contingency!D100/18</f>
        <v/>
      </c>
      <c r="F8" s="14">
        <f>Contingency!D100/18</f>
        <v/>
      </c>
      <c r="G8" s="14">
        <f>Contingency!D100/18</f>
        <v/>
      </c>
      <c r="H8" s="14">
        <f>Contingency!D100/18</f>
        <v/>
      </c>
      <c r="I8" s="14">
        <f>Contingency!D100/18</f>
        <v/>
      </c>
      <c r="J8" s="14">
        <f>Contingency!D100/18</f>
        <v/>
      </c>
      <c r="K8" s="14">
        <f>Contingency!D100/18</f>
        <v/>
      </c>
      <c r="L8" s="14">
        <f>Contingency!D100/18</f>
        <v/>
      </c>
      <c r="M8" s="14">
        <f>Contingency!D100/18</f>
        <v/>
      </c>
      <c r="N8" s="14">
        <f>Contingency!D100/18</f>
        <v/>
      </c>
      <c r="O8" s="14">
        <f>Contingency!D100/18</f>
        <v/>
      </c>
      <c r="P8" s="14">
        <f>Contingency!D100/18</f>
        <v/>
      </c>
      <c r="Q8" s="14">
        <f>Contingency!D100/18</f>
        <v/>
      </c>
      <c r="R8" s="14">
        <f>Contingency!D100/18</f>
        <v/>
      </c>
      <c r="S8" s="14">
        <f>Contingency!D100/18</f>
        <v/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</row>
  </sheetData>
  <mergeCells count="1">
    <mergeCell ref="A1:X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2025-07-31T09:02:11Z</dcterms:created>
  <dcterms:modified xmlns:dcterms="http://purl.org/dc/terms/" xmlns:xsi="http://www.w3.org/2001/XMLSchema-instance" xsi:type="dcterms:W3CDTF">2025-09-24T03:27:13Z</dcterms:modified>
</cp:coreProperties>
</file>