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Formula Documentation" sheetId="1" state="visible" r:id="rId1"/>
    <sheet xmlns:r="http://schemas.openxmlformats.org/officeDocument/2006/relationships" name="Operational_Implementation_WBS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\-mm\-dd"/>
  </numFmts>
  <fonts count="7">
    <font>
      <name val="Calibri"/>
      <family val="2"/>
      <color theme="1"/>
      <sz val="11"/>
      <scheme val="minor"/>
    </font>
    <font>
      <name val="Calibri"/>
      <b val="1"/>
      <color rgb="FFFFFFFF"/>
      <sz val="16"/>
    </font>
    <font>
      <name val="Calibri"/>
      <color theme="1"/>
      <sz val="11"/>
    </font>
    <font>
      <name val="Calibri"/>
      <b val="1"/>
      <color rgb="FF1F4E79"/>
      <sz val="12"/>
    </font>
    <font>
      <name val="Calibri"/>
      <sz val="10"/>
    </font>
    <font>
      <name val="Calibri"/>
      <b val="1"/>
      <color rgb="FFFFFFFF"/>
      <sz val="11"/>
    </font>
    <font>
      <name val="Calibri"/>
      <b val="1"/>
      <sz val="11"/>
    </font>
  </fonts>
  <fills count="7">
    <fill>
      <patternFill/>
    </fill>
    <fill>
      <patternFill patternType="gray125"/>
    </fill>
    <fill>
      <patternFill patternType="solid">
        <fgColor rgb="FF1F4E79"/>
        <bgColor rgb="FF1F4E79"/>
      </patternFill>
    </fill>
    <fill>
      <patternFill patternType="solid">
        <fgColor rgb="FFB4C6E7"/>
        <bgColor rgb="FFB4C6E7"/>
      </patternFill>
    </fill>
    <fill>
      <patternFill patternType="solid">
        <fgColor rgb="FFD9E2F3"/>
        <bgColor rgb="FFD9E2F3"/>
      </patternFill>
    </fill>
    <fill>
      <patternFill patternType="solid">
        <fgColor rgb="FFFCE4D6"/>
        <bgColor rgb="FFFCE4D6"/>
      </patternFill>
    </fill>
    <fill>
      <patternFill patternType="solid">
        <fgColor rgb="FFC6EFCE"/>
        <bgColor rgb="FFC6EFCE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pivotButton="0" quotePrefix="0" xfId="0"/>
    <xf numFmtId="0" fontId="1" fillId="2" borderId="0" pivotButton="0" quotePrefix="0" xfId="0"/>
    <xf numFmtId="0" fontId="2" fillId="0" borderId="0" pivotButton="0" quotePrefix="0" xfId="0"/>
    <xf numFmtId="0" fontId="3" fillId="0" borderId="0" pivotButton="0" quotePrefix="0" xfId="0"/>
    <xf numFmtId="0" fontId="4" fillId="0" borderId="0" pivotButton="0" quotePrefix="0" xfId="0"/>
    <xf numFmtId="0" fontId="5" fillId="2" borderId="0" pivotButton="0" quotePrefix="0" xfId="0"/>
    <xf numFmtId="0" fontId="6" fillId="3" borderId="0" pivotButton="0" quotePrefix="0" xfId="0"/>
    <xf numFmtId="9" fontId="6" fillId="3" borderId="0" pivotButton="0" quotePrefix="0" xfId="0"/>
    <xf numFmtId="164" fontId="6" fillId="3" borderId="0" pivotButton="0" quotePrefix="0" xfId="0"/>
    <xf numFmtId="0" fontId="6" fillId="4" borderId="0" pivotButton="0" quotePrefix="0" xfId="0"/>
    <xf numFmtId="9" fontId="6" fillId="4" borderId="0" pivotButton="0" quotePrefix="0" xfId="0"/>
    <xf numFmtId="164" fontId="6" fillId="4" borderId="0" pivotButton="0" quotePrefix="0" xfId="0"/>
    <xf numFmtId="9" fontId="2" fillId="0" borderId="0" pivotButton="0" quotePrefix="0" xfId="0"/>
    <xf numFmtId="164" fontId="2" fillId="0" borderId="0" pivotButton="0" quotePrefix="0" xfId="0"/>
    <xf numFmtId="0" fontId="6" fillId="5" borderId="0" pivotButton="0" quotePrefix="0" xfId="0"/>
    <xf numFmtId="9" fontId="6" fillId="5" borderId="0" pivotButton="0" quotePrefix="0" xfId="0"/>
    <xf numFmtId="164" fontId="6" fillId="5" borderId="0" pivotButton="0" quotePrefix="0" xfId="0"/>
    <xf numFmtId="0" fontId="6" fillId="6" borderId="0" pivotButton="0" quotePrefix="0" xfId="0"/>
    <xf numFmtId="9" fontId="6" fillId="6" borderId="0" pivotButton="0" quotePrefix="0" xfId="0"/>
    <xf numFmtId="164" fontId="6" fillId="3" borderId="0" pivotButton="0" quotePrefix="0" xfId="0"/>
    <xf numFmtId="164" fontId="6" fillId="4" borderId="0" pivotButton="0" quotePrefix="0" xfId="0"/>
    <xf numFmtId="164" fontId="2" fillId="0" borderId="0" pivotButton="0" quotePrefix="0" xfId="0"/>
    <xf numFmtId="164" fontId="6" fillId="5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24"/>
  <sheetViews>
    <sheetView workbookViewId="0">
      <selection activeCell="A1" sqref="A1"/>
    </sheetView>
  </sheetViews>
  <sheetFormatPr baseColWidth="8" defaultRowHeight="15"/>
  <cols>
    <col width="234" customWidth="1" min="1" max="1"/>
  </cols>
  <sheetData>
    <row r="1" ht="21" customHeight="1">
      <c r="A1" s="1" t="inlineStr">
        <is>
          <t>R&amp;D IMPLEMENTATION WBS - COMPREHENSIVE PROJECT PLAN</t>
        </is>
      </c>
    </row>
    <row r="2">
      <c r="A2" s="2" t="n"/>
    </row>
    <row r="3" ht="15.6" customHeight="1">
      <c r="A3" s="3" t="inlineStr">
        <is>
          <t>PROJECT OVERVIEW:</t>
        </is>
      </c>
    </row>
    <row r="4">
      <c r="A4" s="4" t="inlineStr">
        <is>
          <t>This R&amp;D WBS WBS contains 11 comprehensive phases with 178 detailed tasks,</t>
        </is>
      </c>
    </row>
    <row r="5">
      <c r="A5" s="4" t="inlineStr">
        <is>
          <t>meeting workflows, budget management, steady-state support, and professional formatting.</t>
        </is>
      </c>
    </row>
    <row r="6">
      <c r="A6" s="2" t="n"/>
    </row>
    <row r="7" ht="15.6" customHeight="1">
      <c r="A7" s="3" t="inlineStr">
        <is>
          <t>PHASES INCLUDED:</t>
        </is>
      </c>
    </row>
    <row r="8">
      <c r="A8" s="4" t="inlineStr">
        <is>
          <t>1. R&amp;D Project Initiation - Charter development, stakeholder management, initial planning</t>
        </is>
      </c>
    </row>
    <row r="9">
      <c r="A9" s="4" t="inlineStr">
        <is>
          <t>2. R&amp;D Budget Planning and Management - Cost estimation, budget controls, tracking</t>
        </is>
      </c>
    </row>
    <row r="10">
      <c r="A10" s="4" t="inlineStr">
        <is>
          <t>3. AI/ML Design and Planning - Requirements analysis, system design, documentation</t>
        </is>
      </c>
    </row>
    <row r="11">
      <c r="A11" s="4" t="inlineStr">
        <is>
          <t>4. AI/ML Compliance and Regulatory - Compliance frameworks, regulatory approvals</t>
        </is>
      </c>
    </row>
    <row r="12">
      <c r="A12" s="4" t="inlineStr">
        <is>
          <t>5. AI/ML Procurement and Contracting - Vendor selection, procurement, equipment</t>
        </is>
      </c>
    </row>
    <row r="13">
      <c r="A13" s="4" t="inlineStr">
        <is>
          <t>6. AI/ML Implementation - Installation, configuration, integration, testing</t>
        </is>
      </c>
    </row>
    <row r="14">
      <c r="A14" s="4" t="inlineStr">
        <is>
          <t>7. AI/ML Testing and Validation - System testing, performance validation, acceptance</t>
        </is>
      </c>
    </row>
    <row r="15">
      <c r="A15" s="4" t="inlineStr">
        <is>
          <t>8. AI/ML Documentation and Training - Technical documentation, user training</t>
        </is>
      </c>
    </row>
    <row r="16">
      <c r="A16" s="4" t="inlineStr">
        <is>
          <t>9. AI/ML Walkthrough and Handover - Deployment preparation, system handover</t>
        </is>
      </c>
    </row>
    <row r="17">
      <c r="A17" s="4" t="inlineStr">
        <is>
          <t>10. AI/ML Project Close-out - Administrative closure, lessons learned, final reporting</t>
        </is>
      </c>
    </row>
    <row r="18">
      <c r="A18" s="4" t="inlineStr">
        <is>
          <t>11. AI/ML Steady-State Support - Production support, maintenance, continuous improvement</t>
        </is>
      </c>
    </row>
    <row r="19">
      <c r="A19" s="2" t="n"/>
    </row>
    <row r="20">
      <c r="A20" s="4" t="inlineStr">
        <is>
          <t>AI/ML SPECIFIC FEATURES:</t>
        </is>
      </c>
    </row>
    <row r="21">
      <c r="A21" s="4" t="inlineStr">
        <is>
          <t>- Process analysis and reengineering
- Workflow optimization and automation
- Performance metrics and KPI implementation
- Change management and training
- Quality assurance and control
- Continuous improvement processes
- AI/ML excellence initiatives</t>
        </is>
      </c>
    </row>
    <row r="22">
      <c r="A22" s="2" t="n"/>
    </row>
    <row r="23">
      <c r="A23" s="4" t="inlineStr">
        <is>
          <t>PMI 2025 COMPLIANCE:</t>
        </is>
      </c>
    </row>
    <row r="24">
      <c r="A24" s="4" t="inlineStr">
        <is>
          <t>This WBS follows PMI 2025 standards for project management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180"/>
  <sheetViews>
    <sheetView workbookViewId="0">
      <selection activeCell="A1" sqref="A1"/>
    </sheetView>
  </sheetViews>
  <sheetFormatPr baseColWidth="8" defaultRowHeight="15"/>
  <cols>
    <col width="5" customWidth="1" min="1" max="1"/>
    <col width="10" customWidth="1" min="2" max="2"/>
    <col width="83.21875" customWidth="1" min="3" max="3"/>
    <col width="12" customWidth="1" min="4" max="4"/>
    <col width="10" customWidth="1" min="6" max="6"/>
    <col width="12" customWidth="1" min="7" max="7"/>
    <col width="15" customWidth="1" min="11" max="11"/>
    <col width="12" customWidth="1" min="14" max="14"/>
    <col width="10" customWidth="1" min="18" max="18"/>
    <col width="30" customWidth="1" min="19" max="19"/>
  </cols>
  <sheetData>
    <row r="1">
      <c r="A1" s="5" t="inlineStr">
        <is>
          <t>ID</t>
        </is>
      </c>
      <c r="B1" s="5" t="inlineStr">
        <is>
          <t>WBS_Code</t>
        </is>
      </c>
      <c r="C1" s="5" t="inlineStr">
        <is>
          <t>Task_Name</t>
        </is>
      </c>
      <c r="D1" s="5" t="inlineStr">
        <is>
          <t>Task_Type</t>
        </is>
      </c>
      <c r="E1" s="5" t="inlineStr">
        <is>
          <t>Percent_Complete</t>
        </is>
      </c>
      <c r="F1" s="5" t="inlineStr">
        <is>
          <t>Duration</t>
        </is>
      </c>
      <c r="G1" s="5" t="inlineStr">
        <is>
          <t>Start_Date</t>
        </is>
      </c>
      <c r="H1" s="5" t="inlineStr">
        <is>
          <t>Finish_Date</t>
        </is>
      </c>
      <c r="I1" s="5" t="inlineStr">
        <is>
          <t>Predecessors</t>
        </is>
      </c>
      <c r="J1" s="5" t="inlineStr">
        <is>
          <t>Successors</t>
        </is>
      </c>
      <c r="K1" s="5" t="inlineStr">
        <is>
          <t>Resources</t>
        </is>
      </c>
      <c r="L1" s="5" t="inlineStr">
        <is>
          <t>Baseline_Start_Date</t>
        </is>
      </c>
      <c r="M1" s="5" t="inlineStr">
        <is>
          <t>Baseline_Finish_Date</t>
        </is>
      </c>
      <c r="N1" s="5" t="inlineStr">
        <is>
          <t>Baseline_Duration</t>
        </is>
      </c>
      <c r="O1" s="5" t="inlineStr">
        <is>
          <t>Duration_Variance</t>
        </is>
      </c>
      <c r="P1" s="5" t="inlineStr">
        <is>
          <t>Schedule_Variance</t>
        </is>
      </c>
      <c r="Q1" s="5" t="inlineStr">
        <is>
          <t>Status</t>
        </is>
      </c>
      <c r="R1" s="5" t="inlineStr">
        <is>
          <t>Risk_Level</t>
        </is>
      </c>
      <c r="S1" s="5" t="inlineStr">
        <is>
          <t>Notes</t>
        </is>
      </c>
    </row>
    <row r="2">
      <c r="A2" s="6" t="n">
        <v>1</v>
      </c>
      <c r="B2" s="6" t="inlineStr">
        <is>
          <t>1.0</t>
        </is>
      </c>
      <c r="C2" s="6" t="inlineStr">
        <is>
          <t>AI/ML Project Initiation [Deliverable: Project Initiation Report]</t>
        </is>
      </c>
      <c r="D2" s="6" t="inlineStr">
        <is>
          <t>Phase</t>
        </is>
      </c>
      <c r="E2" s="7">
        <f>AVERAGEIFS(E:E,B:B,"1.*",D:D,"Task")</f>
        <v/>
      </c>
      <c r="F2" s="6">
        <f>H2-G2+1</f>
        <v/>
      </c>
      <c r="G2" s="19" t="n">
        <v>45658</v>
      </c>
      <c r="H2" s="19" t="n">
        <v>45677</v>
      </c>
      <c r="I2" s="6" t="n"/>
      <c r="J2" s="6" t="n">
        <v>18</v>
      </c>
      <c r="K2" s="6" t="inlineStr">
        <is>
          <t>Project Manager</t>
        </is>
      </c>
      <c r="L2" s="19" t="n">
        <v>45658</v>
      </c>
      <c r="M2" s="19" t="n">
        <v>45677</v>
      </c>
      <c r="N2" s="6">
        <f>M2-L2+1</f>
        <v/>
      </c>
      <c r="O2" s="6">
        <f>F2-N2</f>
        <v/>
      </c>
      <c r="P2" s="6">
        <f>H2-M2</f>
        <v/>
      </c>
      <c r="Q2" s="6" t="inlineStr">
        <is>
          <t>In Progress</t>
        </is>
      </c>
      <c r="R2" s="6" t="inlineStr">
        <is>
          <t>Medium</t>
        </is>
      </c>
      <c r="S2" s="6" t="inlineStr">
        <is>
          <t>Project initiation phase</t>
        </is>
      </c>
    </row>
    <row r="3">
      <c r="A3" s="9" t="n">
        <v>2</v>
      </c>
      <c r="B3" s="9" t="inlineStr">
        <is>
          <t>1.1</t>
        </is>
      </c>
      <c r="C3" s="9" t="inlineStr">
        <is>
          <t xml:space="preserve">    AI/ML Project Charter Development [Deliverable: Signed Project Charter]</t>
        </is>
      </c>
      <c r="D3" s="9" t="inlineStr">
        <is>
          <t>Task</t>
        </is>
      </c>
      <c r="E3" s="10" t="n">
        <v>0.75</v>
      </c>
      <c r="F3" s="9">
        <f>H3-G3+1</f>
        <v/>
      </c>
      <c r="G3" s="20" t="n">
        <v>45658</v>
      </c>
      <c r="H3" s="20" t="n">
        <v>45662</v>
      </c>
      <c r="I3" s="9" t="n"/>
      <c r="J3" s="9" t="n">
        <v>7</v>
      </c>
      <c r="K3" s="9" t="inlineStr">
        <is>
          <t>Project Manager</t>
        </is>
      </c>
      <c r="L3" s="20" t="n">
        <v>45658</v>
      </c>
      <c r="M3" s="20" t="n">
        <v>45662</v>
      </c>
      <c r="N3" s="9">
        <f>M3-L3+1</f>
        <v/>
      </c>
      <c r="O3" s="9">
        <f>F3-N3</f>
        <v/>
      </c>
      <c r="P3" s="9">
        <f>H3-M3</f>
        <v/>
      </c>
      <c r="Q3" s="9" t="inlineStr">
        <is>
          <t>In Progress</t>
        </is>
      </c>
      <c r="R3" s="9" t="inlineStr">
        <is>
          <t>Low</t>
        </is>
      </c>
      <c r="S3" s="9" t="inlineStr">
        <is>
          <t>Charter development</t>
        </is>
      </c>
    </row>
    <row r="4">
      <c r="A4" s="2" t="n">
        <v>3</v>
      </c>
      <c r="B4" s="2" t="inlineStr">
        <is>
          <t>1.1.1</t>
        </is>
      </c>
      <c r="C4" s="2" t="inlineStr">
        <is>
          <t xml:space="preserve">        Business Case Analysis [Deliverable: Business Case Document]</t>
        </is>
      </c>
      <c r="D4" s="2" t="inlineStr">
        <is>
          <t>Sub-Task</t>
        </is>
      </c>
      <c r="E4" s="12" t="n">
        <v>1</v>
      </c>
      <c r="F4" s="2">
        <f>H4-G4+1</f>
        <v/>
      </c>
      <c r="G4" s="21" t="n">
        <v>45658</v>
      </c>
      <c r="H4" s="21" t="n">
        <v>45659</v>
      </c>
      <c r="I4" s="2" t="n"/>
      <c r="J4" s="2" t="n">
        <v>4</v>
      </c>
      <c r="K4" s="2" t="inlineStr">
        <is>
          <t>Business Analyst</t>
        </is>
      </c>
      <c r="L4" s="21" t="n">
        <v>45658</v>
      </c>
      <c r="M4" s="21" t="n">
        <v>45659</v>
      </c>
      <c r="N4" s="2">
        <f>M4-L4+1</f>
        <v/>
      </c>
      <c r="O4" s="2">
        <f>F4-N4</f>
        <v/>
      </c>
      <c r="P4" s="2">
        <f>H4-M4</f>
        <v/>
      </c>
      <c r="Q4" s="2" t="inlineStr">
        <is>
          <t>Complete</t>
        </is>
      </c>
      <c r="R4" s="2" t="inlineStr">
        <is>
          <t>Low</t>
        </is>
      </c>
      <c r="S4" s="2" t="inlineStr">
        <is>
          <t>Business case complete</t>
        </is>
      </c>
    </row>
    <row r="5">
      <c r="A5" s="2" t="n">
        <v>4</v>
      </c>
      <c r="B5" s="2" t="inlineStr">
        <is>
          <t>1.1.2</t>
        </is>
      </c>
      <c r="C5" s="2" t="inlineStr">
        <is>
          <t xml:space="preserve">        AI/ML Requirements Definition [Deliverable: Requirements Document]</t>
        </is>
      </c>
      <c r="D5" s="2" t="inlineStr">
        <is>
          <t>Sub-Task</t>
        </is>
      </c>
      <c r="E5" s="12" t="n">
        <v>0.75</v>
      </c>
      <c r="F5" s="2">
        <f>H5-G5+1</f>
        <v/>
      </c>
      <c r="G5" s="21" t="n">
        <v>45659</v>
      </c>
      <c r="H5" s="21" t="n">
        <v>45660</v>
      </c>
      <c r="I5" s="2" t="n">
        <v>3</v>
      </c>
      <c r="J5" s="2" t="n">
        <v>5</v>
      </c>
      <c r="K5" s="2" t="inlineStr">
        <is>
          <t>AI/ML Analyst</t>
        </is>
      </c>
      <c r="L5" s="21" t="n">
        <v>45659</v>
      </c>
      <c r="M5" s="21" t="n">
        <v>45660</v>
      </c>
      <c r="N5" s="2">
        <f>M5-L5+1</f>
        <v/>
      </c>
      <c r="O5" s="2">
        <f>F5-N5</f>
        <v/>
      </c>
      <c r="P5" s="2">
        <f>H5-M5</f>
        <v/>
      </c>
      <c r="Q5" s="2" t="inlineStr">
        <is>
          <t>In Progress</t>
        </is>
      </c>
      <c r="R5" s="2" t="inlineStr">
        <is>
          <t>Medium</t>
        </is>
      </c>
      <c r="S5" s="2" t="inlineStr">
        <is>
          <t>Requirements defined</t>
        </is>
      </c>
    </row>
    <row r="6">
      <c r="A6" s="2" t="n">
        <v>5</v>
      </c>
      <c r="B6" s="2" t="inlineStr">
        <is>
          <t>1.1.3</t>
        </is>
      </c>
      <c r="C6" s="2" t="inlineStr">
        <is>
          <t xml:space="preserve">        Scope Definition and Objectives [Deliverable: Project Scope Document]</t>
        </is>
      </c>
      <c r="D6" s="2" t="inlineStr">
        <is>
          <t>Sub-Task</t>
        </is>
      </c>
      <c r="E6" s="12" t="n">
        <v>0.5</v>
      </c>
      <c r="F6" s="2">
        <f>H6-G6+1</f>
        <v/>
      </c>
      <c r="G6" s="21" t="n">
        <v>45660</v>
      </c>
      <c r="H6" s="21" t="n">
        <v>45661</v>
      </c>
      <c r="I6" s="2" t="n">
        <v>4</v>
      </c>
      <c r="J6" s="2" t="n">
        <v>6</v>
      </c>
      <c r="K6" s="2" t="inlineStr">
        <is>
          <t>Project Manager</t>
        </is>
      </c>
      <c r="L6" s="21" t="n">
        <v>45660</v>
      </c>
      <c r="M6" s="21" t="n">
        <v>45661</v>
      </c>
      <c r="N6" s="2">
        <f>M6-L6+1</f>
        <v/>
      </c>
      <c r="O6" s="2">
        <f>F6-N6</f>
        <v/>
      </c>
      <c r="P6" s="2">
        <f>H6-M6</f>
        <v/>
      </c>
      <c r="Q6" s="2" t="inlineStr">
        <is>
          <t>In Progress</t>
        </is>
      </c>
      <c r="R6" s="2" t="inlineStr">
        <is>
          <t>Medium</t>
        </is>
      </c>
      <c r="S6" s="2" t="inlineStr">
        <is>
          <t>Scope being defined</t>
        </is>
      </c>
    </row>
    <row r="7">
      <c r="A7" s="2" t="n">
        <v>6</v>
      </c>
      <c r="B7" s="2" t="inlineStr">
        <is>
          <t>1.1.4</t>
        </is>
      </c>
      <c r="C7" s="2" t="inlineStr">
        <is>
          <t xml:space="preserve">        Charter Review Meeting [Deliverable: Meeting Minutes &amp; Approval]</t>
        </is>
      </c>
      <c r="D7" s="2" t="inlineStr">
        <is>
          <t>Sub-Task</t>
        </is>
      </c>
      <c r="E7" s="12" t="n">
        <v>0.25</v>
      </c>
      <c r="F7" s="2">
        <f>H7-G7+1</f>
        <v/>
      </c>
      <c r="G7" s="21" t="n">
        <v>45662</v>
      </c>
      <c r="H7" s="21" t="n">
        <v>45662</v>
      </c>
      <c r="I7" s="2" t="n">
        <v>5</v>
      </c>
      <c r="J7" s="2" t="n">
        <v>7</v>
      </c>
      <c r="K7" s="2" t="inlineStr">
        <is>
          <t>Stakeholders</t>
        </is>
      </c>
      <c r="L7" s="21" t="n">
        <v>45662</v>
      </c>
      <c r="M7" s="21" t="n">
        <v>45662</v>
      </c>
      <c r="N7" s="2">
        <f>M7-L7+1</f>
        <v/>
      </c>
      <c r="O7" s="2">
        <f>F7-N7</f>
        <v/>
      </c>
      <c r="P7" s="2">
        <f>H7-M7</f>
        <v/>
      </c>
      <c r="Q7" s="2" t="inlineStr">
        <is>
          <t>Not Started</t>
        </is>
      </c>
      <c r="R7" s="2" t="inlineStr">
        <is>
          <t>Low</t>
        </is>
      </c>
      <c r="S7" s="2" t="inlineStr">
        <is>
          <t>Charter review pending</t>
        </is>
      </c>
    </row>
    <row r="8">
      <c r="A8" s="9" t="n">
        <v>7</v>
      </c>
      <c r="B8" s="9" t="inlineStr">
        <is>
          <t>1.2</t>
        </is>
      </c>
      <c r="C8" s="9" t="inlineStr">
        <is>
          <t xml:space="preserve">    AI/ML Stakeholder Management [Deliverable: Stakeholder Management Plan]</t>
        </is>
      </c>
      <c r="D8" s="9" t="inlineStr">
        <is>
          <t>Task</t>
        </is>
      </c>
      <c r="E8" s="10" t="n">
        <v>0.5</v>
      </c>
      <c r="F8" s="9">
        <f>H8-G8+1</f>
        <v/>
      </c>
      <c r="G8" s="20" t="n">
        <v>45663</v>
      </c>
      <c r="H8" s="20" t="n">
        <v>45670</v>
      </c>
      <c r="I8" s="9" t="n">
        <v>6</v>
      </c>
      <c r="J8" s="9" t="n">
        <v>12</v>
      </c>
      <c r="K8" s="9" t="inlineStr">
        <is>
          <t>Project Manager</t>
        </is>
      </c>
      <c r="L8" s="20" t="n">
        <v>45663</v>
      </c>
      <c r="M8" s="20" t="n">
        <v>45670</v>
      </c>
      <c r="N8" s="9">
        <f>M8-L8+1</f>
        <v/>
      </c>
      <c r="O8" s="9">
        <f>F8-N8</f>
        <v/>
      </c>
      <c r="P8" s="9">
        <f>H8-M8</f>
        <v/>
      </c>
      <c r="Q8" s="9" t="inlineStr">
        <is>
          <t>In Progress</t>
        </is>
      </c>
      <c r="R8" s="9" t="inlineStr">
        <is>
          <t>Medium</t>
        </is>
      </c>
      <c r="S8" s="9" t="inlineStr">
        <is>
          <t>Stakeholder engagement</t>
        </is>
      </c>
    </row>
    <row r="9">
      <c r="A9" s="2" t="n">
        <v>8</v>
      </c>
      <c r="B9" s="2" t="inlineStr">
        <is>
          <t>1.2.1</t>
        </is>
      </c>
      <c r="C9" s="2" t="inlineStr">
        <is>
          <t xml:space="preserve">        Stakeholder Identification [Deliverable: Stakeholder Register]</t>
        </is>
      </c>
      <c r="D9" s="2" t="inlineStr">
        <is>
          <t>Sub-Task</t>
        </is>
      </c>
      <c r="E9" s="12" t="n">
        <v>0.75</v>
      </c>
      <c r="F9" s="2">
        <f>H9-G9+1</f>
        <v/>
      </c>
      <c r="G9" s="21" t="n">
        <v>45663</v>
      </c>
      <c r="H9" s="21" t="n">
        <v>45664</v>
      </c>
      <c r="I9" s="2" t="n">
        <v>6</v>
      </c>
      <c r="J9" s="2" t="n">
        <v>9</v>
      </c>
      <c r="K9" s="2" t="inlineStr">
        <is>
          <t>Project Manager</t>
        </is>
      </c>
      <c r="L9" s="21" t="n">
        <v>45663</v>
      </c>
      <c r="M9" s="21" t="n">
        <v>45664</v>
      </c>
      <c r="N9" s="2">
        <f>M9-L9+1</f>
        <v/>
      </c>
      <c r="O9" s="2">
        <f>F9-N9</f>
        <v/>
      </c>
      <c r="P9" s="2">
        <f>H9-M9</f>
        <v/>
      </c>
      <c r="Q9" s="2" t="inlineStr">
        <is>
          <t>In Progress</t>
        </is>
      </c>
      <c r="R9" s="2" t="inlineStr">
        <is>
          <t>Low</t>
        </is>
      </c>
      <c r="S9" s="2" t="inlineStr">
        <is>
          <t>Stakeholders identified</t>
        </is>
      </c>
    </row>
    <row r="10">
      <c r="A10" s="2" t="n">
        <v>9</v>
      </c>
      <c r="B10" s="2" t="inlineStr">
        <is>
          <t>1.2.2</t>
        </is>
      </c>
      <c r="C10" s="2" t="inlineStr">
        <is>
          <t xml:space="preserve">        Stakeholder Analysis [Deliverable: Stakeholder Analysis Matrix]</t>
        </is>
      </c>
      <c r="D10" s="2" t="inlineStr">
        <is>
          <t>Sub-Task</t>
        </is>
      </c>
      <c r="E10" s="12" t="n">
        <v>0.5</v>
      </c>
      <c r="F10" s="2">
        <f>H10-G10+1</f>
        <v/>
      </c>
      <c r="G10" s="21" t="n">
        <v>45664</v>
      </c>
      <c r="H10" s="21" t="n">
        <v>45665</v>
      </c>
      <c r="I10" s="2" t="n">
        <v>8</v>
      </c>
      <c r="J10" s="2" t="n">
        <v>10</v>
      </c>
      <c r="K10" s="2" t="inlineStr">
        <is>
          <t>Business Analyst</t>
        </is>
      </c>
      <c r="L10" s="21" t="n">
        <v>45664</v>
      </c>
      <c r="M10" s="21" t="n">
        <v>45665</v>
      </c>
      <c r="N10" s="2">
        <f>M10-L10+1</f>
        <v/>
      </c>
      <c r="O10" s="2">
        <f>F10-N10</f>
        <v/>
      </c>
      <c r="P10" s="2">
        <f>H10-M10</f>
        <v/>
      </c>
      <c r="Q10" s="2" t="inlineStr">
        <is>
          <t>In Progress</t>
        </is>
      </c>
      <c r="R10" s="2" t="inlineStr">
        <is>
          <t>Medium</t>
        </is>
      </c>
      <c r="S10" s="2" t="inlineStr">
        <is>
          <t>Analysis in progress</t>
        </is>
      </c>
    </row>
    <row r="11">
      <c r="A11" s="2" t="n">
        <v>10</v>
      </c>
      <c r="B11" s="2" t="inlineStr">
        <is>
          <t>1.2.3</t>
        </is>
      </c>
      <c r="C11" s="2" t="inlineStr">
        <is>
          <t xml:space="preserve">        Engagement Plan Development [Deliverable: Engagement Strategy]</t>
        </is>
      </c>
      <c r="D11" s="2" t="inlineStr">
        <is>
          <t>Sub-Task</t>
        </is>
      </c>
      <c r="E11" s="12" t="n">
        <v>0.25</v>
      </c>
      <c r="F11" s="2">
        <f>H11-G11+1</f>
        <v/>
      </c>
      <c r="G11" s="21" t="n">
        <v>45665</v>
      </c>
      <c r="H11" s="21" t="n">
        <v>45666</v>
      </c>
      <c r="I11" s="2" t="n">
        <v>9</v>
      </c>
      <c r="J11" s="2" t="n">
        <v>11</v>
      </c>
      <c r="K11" s="2" t="inlineStr">
        <is>
          <t>Communications Lead</t>
        </is>
      </c>
      <c r="L11" s="21" t="n">
        <v>45665</v>
      </c>
      <c r="M11" s="21" t="n">
        <v>45666</v>
      </c>
      <c r="N11" s="2">
        <f>M11-L11+1</f>
        <v/>
      </c>
      <c r="O11" s="2">
        <f>F11-N11</f>
        <v/>
      </c>
      <c r="P11" s="2">
        <f>H11-M11</f>
        <v/>
      </c>
      <c r="Q11" s="2" t="inlineStr">
        <is>
          <t>Not Started</t>
        </is>
      </c>
      <c r="R11" s="2" t="inlineStr">
        <is>
          <t>Medium</t>
        </is>
      </c>
      <c r="S11" s="2" t="inlineStr">
        <is>
          <t>Plan development</t>
        </is>
      </c>
    </row>
    <row r="12">
      <c r="A12" s="2" t="n">
        <v>11</v>
      </c>
      <c r="B12" s="2" t="inlineStr">
        <is>
          <t>1.2.4</t>
        </is>
      </c>
      <c r="C12" s="2" t="inlineStr">
        <is>
          <t xml:space="preserve">        Stakeholder Kickoff Meeting [Deliverable: Kickoff Meeting Minutes]</t>
        </is>
      </c>
      <c r="D12" s="2" t="inlineStr">
        <is>
          <t>Sub-Task</t>
        </is>
      </c>
      <c r="E12" s="12" t="n">
        <v>0</v>
      </c>
      <c r="F12" s="2">
        <f>H12-G12+1</f>
        <v/>
      </c>
      <c r="G12" s="21" t="n">
        <v>45667</v>
      </c>
      <c r="H12" s="21" t="n">
        <v>45668</v>
      </c>
      <c r="I12" s="2" t="n">
        <v>10</v>
      </c>
      <c r="J12" s="2" t="n">
        <v>12</v>
      </c>
      <c r="K12" s="2" t="inlineStr">
        <is>
          <t>All Stakeholders</t>
        </is>
      </c>
      <c r="L12" s="21" t="n">
        <v>45667</v>
      </c>
      <c r="M12" s="21" t="n">
        <v>45668</v>
      </c>
      <c r="N12" s="2">
        <f>M12-L12+1</f>
        <v/>
      </c>
      <c r="O12" s="2">
        <f>F12-N12</f>
        <v/>
      </c>
      <c r="P12" s="2">
        <f>H12-M12</f>
        <v/>
      </c>
      <c r="Q12" s="2" t="inlineStr">
        <is>
          <t>Not Started</t>
        </is>
      </c>
      <c r="R12" s="2" t="inlineStr">
        <is>
          <t>Low</t>
        </is>
      </c>
      <c r="S12" s="2" t="inlineStr">
        <is>
          <t>Kickoff pending</t>
        </is>
      </c>
    </row>
    <row r="13">
      <c r="A13" s="9" t="n">
        <v>12</v>
      </c>
      <c r="B13" s="9" t="inlineStr">
        <is>
          <t>1.3</t>
        </is>
      </c>
      <c r="C13" s="9" t="inlineStr">
        <is>
          <t xml:space="preserve">    AI/ML Initial Planning [Deliverable: Initial Project Plan]</t>
        </is>
      </c>
      <c r="D13" s="9" t="inlineStr">
        <is>
          <t>Task</t>
        </is>
      </c>
      <c r="E13" s="10" t="n">
        <v>0.25</v>
      </c>
      <c r="F13" s="9">
        <f>H13-G13+1</f>
        <v/>
      </c>
      <c r="G13" s="20" t="n">
        <v>45671</v>
      </c>
      <c r="H13" s="20" t="n">
        <v>45677</v>
      </c>
      <c r="I13" s="9" t="n">
        <v>11</v>
      </c>
      <c r="J13" s="9" t="n">
        <v>17</v>
      </c>
      <c r="K13" s="9" t="inlineStr">
        <is>
          <t>Project Manager</t>
        </is>
      </c>
      <c r="L13" s="20" t="n">
        <v>45671</v>
      </c>
      <c r="M13" s="20" t="n">
        <v>45677</v>
      </c>
      <c r="N13" s="9">
        <f>M13-L13+1</f>
        <v/>
      </c>
      <c r="O13" s="9">
        <f>F13-N13</f>
        <v/>
      </c>
      <c r="P13" s="9">
        <f>H13-M13</f>
        <v/>
      </c>
      <c r="Q13" s="9" t="inlineStr">
        <is>
          <t>In Progress</t>
        </is>
      </c>
      <c r="R13" s="9" t="inlineStr">
        <is>
          <t>Medium</t>
        </is>
      </c>
      <c r="S13" s="9" t="inlineStr">
        <is>
          <t>Initial planning</t>
        </is>
      </c>
    </row>
    <row r="14">
      <c r="A14" s="2" t="n">
        <v>13</v>
      </c>
      <c r="B14" s="2" t="inlineStr">
        <is>
          <t>1.3.1</t>
        </is>
      </c>
      <c r="C14" s="2" t="inlineStr">
        <is>
          <t xml:space="preserve">        Risk Assessment [Deliverable: Risk Register]</t>
        </is>
      </c>
      <c r="D14" s="2" t="inlineStr">
        <is>
          <t>Sub-Task</t>
        </is>
      </c>
      <c r="E14" s="12" t="n">
        <v>0.5</v>
      </c>
      <c r="F14" s="2">
        <f>H14-G14+1</f>
        <v/>
      </c>
      <c r="G14" s="21" t="n">
        <v>45671</v>
      </c>
      <c r="H14" s="21" t="n">
        <v>45672</v>
      </c>
      <c r="I14" s="2" t="n">
        <v>11</v>
      </c>
      <c r="J14" s="2" t="n">
        <v>14</v>
      </c>
      <c r="K14" s="2" t="inlineStr">
        <is>
          <t>Risk Manager</t>
        </is>
      </c>
      <c r="L14" s="21" t="n">
        <v>45671</v>
      </c>
      <c r="M14" s="21" t="n">
        <v>45672</v>
      </c>
      <c r="N14" s="2">
        <f>M14-L14+1</f>
        <v/>
      </c>
      <c r="O14" s="2">
        <f>F14-N14</f>
        <v/>
      </c>
      <c r="P14" s="2">
        <f>H14-M14</f>
        <v/>
      </c>
      <c r="Q14" s="2" t="inlineStr">
        <is>
          <t>In Progress</t>
        </is>
      </c>
      <c r="R14" s="2" t="inlineStr">
        <is>
          <t>High</t>
        </is>
      </c>
      <c r="S14" s="2" t="inlineStr">
        <is>
          <t>Risk assessment</t>
        </is>
      </c>
    </row>
    <row r="15">
      <c r="A15" s="2" t="n">
        <v>14</v>
      </c>
      <c r="B15" s="2" t="inlineStr">
        <is>
          <t>1.3.2</t>
        </is>
      </c>
      <c r="C15" s="2" t="inlineStr">
        <is>
          <t xml:space="preserve">        Resource Planning [Deliverable: Resource Allocation Plan]</t>
        </is>
      </c>
      <c r="D15" s="2" t="inlineStr">
        <is>
          <t>Sub-Task</t>
        </is>
      </c>
      <c r="E15" s="12" t="n">
        <v>0.25</v>
      </c>
      <c r="F15" s="2">
        <f>H15-G15+1</f>
        <v/>
      </c>
      <c r="G15" s="21" t="n">
        <v>45672</v>
      </c>
      <c r="H15" s="21" t="n">
        <v>45673</v>
      </c>
      <c r="I15" s="2" t="n">
        <v>13</v>
      </c>
      <c r="J15" s="2" t="n">
        <v>15</v>
      </c>
      <c r="K15" s="2" t="inlineStr">
        <is>
          <t>Resource Manager</t>
        </is>
      </c>
      <c r="L15" s="21" t="n">
        <v>45672</v>
      </c>
      <c r="M15" s="21" t="n">
        <v>45673</v>
      </c>
      <c r="N15" s="2">
        <f>M15-L15+1</f>
        <v/>
      </c>
      <c r="O15" s="2">
        <f>F15-N15</f>
        <v/>
      </c>
      <c r="P15" s="2">
        <f>H15-M15</f>
        <v/>
      </c>
      <c r="Q15" s="2" t="inlineStr">
        <is>
          <t>Not Started</t>
        </is>
      </c>
      <c r="R15" s="2" t="inlineStr">
        <is>
          <t>Medium</t>
        </is>
      </c>
      <c r="S15" s="2" t="inlineStr">
        <is>
          <t>Resource planning</t>
        </is>
      </c>
    </row>
    <row r="16">
      <c r="A16" s="2" t="n">
        <v>15</v>
      </c>
      <c r="B16" s="2" t="inlineStr">
        <is>
          <t>1.3.3</t>
        </is>
      </c>
      <c r="C16" s="2" t="inlineStr">
        <is>
          <t xml:space="preserve">        Communication Plan [Deliverable: Communication Strategy]</t>
        </is>
      </c>
      <c r="D16" s="2" t="inlineStr">
        <is>
          <t>Sub-Task</t>
        </is>
      </c>
      <c r="E16" s="12" t="n">
        <v>0</v>
      </c>
      <c r="F16" s="2">
        <f>H16-G16+1</f>
        <v/>
      </c>
      <c r="G16" s="21" t="n">
        <v>45673</v>
      </c>
      <c r="H16" s="21" t="n">
        <v>45674</v>
      </c>
      <c r="I16" s="2" t="n">
        <v>14</v>
      </c>
      <c r="J16" s="2" t="n">
        <v>16</v>
      </c>
      <c r="K16" s="2" t="inlineStr">
        <is>
          <t>Communications Lead</t>
        </is>
      </c>
      <c r="L16" s="21" t="n">
        <v>45673</v>
      </c>
      <c r="M16" s="21" t="n">
        <v>45674</v>
      </c>
      <c r="N16" s="2">
        <f>M16-L16+1</f>
        <v/>
      </c>
      <c r="O16" s="2">
        <f>F16-N16</f>
        <v/>
      </c>
      <c r="P16" s="2">
        <f>H16-M16</f>
        <v/>
      </c>
      <c r="Q16" s="2" t="inlineStr">
        <is>
          <t>Not Started</t>
        </is>
      </c>
      <c r="R16" s="2" t="inlineStr">
        <is>
          <t>Low</t>
        </is>
      </c>
      <c r="S16" s="2" t="inlineStr">
        <is>
          <t>Communication plan</t>
        </is>
      </c>
    </row>
    <row r="17">
      <c r="A17" s="2" t="n">
        <v>16</v>
      </c>
      <c r="B17" s="2" t="inlineStr">
        <is>
          <t>1.3.4</t>
        </is>
      </c>
      <c r="C17" s="2" t="inlineStr">
        <is>
          <t xml:space="preserve">        Quality Management Plan [Deliverable: Quality Assurance Plan]</t>
        </is>
      </c>
      <c r="D17" s="2" t="inlineStr">
        <is>
          <t>Sub-Task</t>
        </is>
      </c>
      <c r="E17" s="12" t="n">
        <v>0</v>
      </c>
      <c r="F17" s="2">
        <f>H17-G17+1</f>
        <v/>
      </c>
      <c r="G17" s="21" t="n">
        <v>45674</v>
      </c>
      <c r="H17" s="21" t="n">
        <v>45674</v>
      </c>
      <c r="I17" s="2" t="n">
        <v>15</v>
      </c>
      <c r="J17" s="2" t="n">
        <v>17</v>
      </c>
      <c r="K17" s="2" t="inlineStr">
        <is>
          <t>Quality Manager</t>
        </is>
      </c>
      <c r="L17" s="21" t="n">
        <v>45674</v>
      </c>
      <c r="M17" s="21" t="n">
        <v>45674</v>
      </c>
      <c r="N17" s="2">
        <f>M17-L17+1</f>
        <v/>
      </c>
      <c r="O17" s="2">
        <f>F17-N17</f>
        <v/>
      </c>
      <c r="P17" s="2">
        <f>H17-M17</f>
        <v/>
      </c>
      <c r="Q17" s="2" t="inlineStr">
        <is>
          <t>Not Started</t>
        </is>
      </c>
      <c r="R17" s="2" t="inlineStr">
        <is>
          <t>Medium</t>
        </is>
      </c>
      <c r="S17" s="2" t="inlineStr">
        <is>
          <t>Quality planning</t>
        </is>
      </c>
    </row>
    <row r="18">
      <c r="A18" s="14" t="n">
        <v>17</v>
      </c>
      <c r="B18" s="14" t="inlineStr">
        <is>
          <t>1.4</t>
        </is>
      </c>
      <c r="C18" s="14" t="inlineStr">
        <is>
          <t xml:space="preserve">    AI/ML Project Initiation Approval [Deliverable: Signed Initiation Approval]</t>
        </is>
      </c>
      <c r="D18" s="14" t="inlineStr">
        <is>
          <t>Milestone</t>
        </is>
      </c>
      <c r="E18" s="15" t="n">
        <v>0</v>
      </c>
      <c r="F18" s="14">
        <f>H18-G18+1</f>
        <v/>
      </c>
      <c r="G18" s="22" t="n">
        <v>45677</v>
      </c>
      <c r="H18" s="22" t="n">
        <v>45677</v>
      </c>
      <c r="I18" s="14" t="n">
        <v>16</v>
      </c>
      <c r="J18" s="14" t="n">
        <v>18</v>
      </c>
      <c r="K18" s="14" t="inlineStr">
        <is>
          <t>Sponsor</t>
        </is>
      </c>
      <c r="L18" s="22" t="n">
        <v>45677</v>
      </c>
      <c r="M18" s="22" t="n">
        <v>45677</v>
      </c>
      <c r="N18" s="14">
        <f>M18-L18+1</f>
        <v/>
      </c>
      <c r="O18" s="14">
        <f>F18-N18</f>
        <v/>
      </c>
      <c r="P18" s="14">
        <f>H18-M18</f>
        <v/>
      </c>
      <c r="Q18" s="14" t="inlineStr">
        <is>
          <t>Not Started</t>
        </is>
      </c>
      <c r="R18" s="14" t="inlineStr">
        <is>
          <t>Low</t>
        </is>
      </c>
      <c r="S18" s="14" t="inlineStr">
        <is>
          <t>Approval milestone</t>
        </is>
      </c>
    </row>
    <row r="19">
      <c r="A19" s="6" t="n">
        <v>18</v>
      </c>
      <c r="B19" s="6" t="inlineStr">
        <is>
          <t>2.0</t>
        </is>
      </c>
      <c r="C19" s="6" t="inlineStr">
        <is>
          <t>AI/ML Budget Planning and Management [Deliverable: Budget Management Report]</t>
        </is>
      </c>
      <c r="D19" s="6" t="inlineStr">
        <is>
          <t>Phase</t>
        </is>
      </c>
      <c r="E19" s="7">
        <f>AVERAGEIFS(E:E,B:B,"2.*",D:D,"Task")</f>
        <v/>
      </c>
      <c r="F19" s="6">
        <f>H19-G19+1</f>
        <v/>
      </c>
      <c r="G19" s="19" t="n">
        <v>45678</v>
      </c>
      <c r="H19" s="19" t="n">
        <v>45692</v>
      </c>
      <c r="I19" s="6" t="n">
        <v>17</v>
      </c>
      <c r="J19" s="6" t="n">
        <v>29</v>
      </c>
      <c r="K19" s="6" t="inlineStr">
        <is>
          <t>Finance Manager</t>
        </is>
      </c>
      <c r="L19" s="19" t="n">
        <v>45678</v>
      </c>
      <c r="M19" s="19" t="n">
        <v>45692</v>
      </c>
      <c r="N19" s="6">
        <f>M19-L19+1</f>
        <v/>
      </c>
      <c r="O19" s="6">
        <f>F19-N19</f>
        <v/>
      </c>
      <c r="P19" s="6">
        <f>H19-M19</f>
        <v/>
      </c>
      <c r="Q19" s="6" t="inlineStr">
        <is>
          <t>In Progress</t>
        </is>
      </c>
      <c r="R19" s="6" t="inlineStr">
        <is>
          <t>Medium</t>
        </is>
      </c>
      <c r="S19" s="6" t="inlineStr">
        <is>
          <t>Budget planning phase</t>
        </is>
      </c>
    </row>
    <row r="20">
      <c r="A20" s="9" t="n">
        <v>19</v>
      </c>
      <c r="B20" s="9" t="inlineStr">
        <is>
          <t>2.1</t>
        </is>
      </c>
      <c r="C20" s="9" t="inlineStr">
        <is>
          <t xml:space="preserve">    AI/ML Budget Development [Deliverable: Approved Budget Plan]</t>
        </is>
      </c>
      <c r="D20" s="9" t="inlineStr">
        <is>
          <t>Task</t>
        </is>
      </c>
      <c r="E20" s="10" t="n">
        <v>0.6</v>
      </c>
      <c r="F20" s="9">
        <f>H20-G20+1</f>
        <v/>
      </c>
      <c r="G20" s="20" t="n">
        <v>45678</v>
      </c>
      <c r="H20" s="20" t="n">
        <v>45685</v>
      </c>
      <c r="I20" s="9" t="n">
        <v>17</v>
      </c>
      <c r="J20" s="9" t="n">
        <v>24</v>
      </c>
      <c r="K20" s="9" t="inlineStr">
        <is>
          <t>Finance Manager</t>
        </is>
      </c>
      <c r="L20" s="20" t="n">
        <v>45678</v>
      </c>
      <c r="M20" s="20" t="n">
        <v>45685</v>
      </c>
      <c r="N20" s="9">
        <f>M20-L20+1</f>
        <v/>
      </c>
      <c r="O20" s="9">
        <f>F20-N20</f>
        <v/>
      </c>
      <c r="P20" s="9">
        <f>H20-M20</f>
        <v/>
      </c>
      <c r="Q20" s="9" t="inlineStr">
        <is>
          <t>In Progress</t>
        </is>
      </c>
      <c r="R20" s="9" t="inlineStr">
        <is>
          <t>Medium</t>
        </is>
      </c>
      <c r="S20" s="9" t="inlineStr">
        <is>
          <t>Budget development</t>
        </is>
      </c>
    </row>
    <row r="21">
      <c r="A21" s="2" t="n">
        <v>20</v>
      </c>
      <c r="B21" s="2" t="inlineStr">
        <is>
          <t>2.1.1</t>
        </is>
      </c>
      <c r="C21" s="2" t="inlineStr">
        <is>
          <t xml:space="preserve">        Cost Estimation [Deliverable: Cost Estimation Report]</t>
        </is>
      </c>
      <c r="D21" s="2" t="inlineStr">
        <is>
          <t>Sub-Task</t>
        </is>
      </c>
      <c r="E21" s="12" t="n">
        <v>0.75</v>
      </c>
      <c r="F21" s="2">
        <f>H21-G21+1</f>
        <v/>
      </c>
      <c r="G21" s="21" t="n">
        <v>45678</v>
      </c>
      <c r="H21" s="21" t="n">
        <v>45680</v>
      </c>
      <c r="I21" s="2" t="n">
        <v>17</v>
      </c>
      <c r="J21" s="2" t="n">
        <v>21</v>
      </c>
      <c r="K21" s="2" t="inlineStr">
        <is>
          <t>Cost Analyst</t>
        </is>
      </c>
      <c r="L21" s="21" t="n">
        <v>45678</v>
      </c>
      <c r="M21" s="21" t="n">
        <v>45680</v>
      </c>
      <c r="N21" s="2">
        <f>M21-L21+1</f>
        <v/>
      </c>
      <c r="O21" s="2">
        <f>F21-N21</f>
        <v/>
      </c>
      <c r="P21" s="2">
        <f>H21-M21</f>
        <v/>
      </c>
      <c r="Q21" s="2" t="inlineStr">
        <is>
          <t>In Progress</t>
        </is>
      </c>
      <c r="R21" s="2" t="inlineStr">
        <is>
          <t>Medium</t>
        </is>
      </c>
      <c r="S21" s="2" t="inlineStr">
        <is>
          <t>Cost estimation</t>
        </is>
      </c>
    </row>
    <row r="22">
      <c r="A22" s="2" t="n">
        <v>21</v>
      </c>
      <c r="B22" s="2" t="inlineStr">
        <is>
          <t>2.1.2</t>
        </is>
      </c>
      <c r="C22" s="2" t="inlineStr">
        <is>
          <t xml:space="preserve">        AI/ML Equipment Costs [Deliverable: Equipment Cost Report]</t>
        </is>
      </c>
      <c r="D22" s="2" t="inlineStr">
        <is>
          <t>Sub-Task</t>
        </is>
      </c>
      <c r="E22" s="12" t="n">
        <v>0.5</v>
      </c>
      <c r="F22" s="2">
        <f>H22-G22+1</f>
        <v/>
      </c>
      <c r="G22" s="21" t="n">
        <v>45680</v>
      </c>
      <c r="H22" s="21" t="n">
        <v>45681</v>
      </c>
      <c r="I22" s="2" t="n">
        <v>20</v>
      </c>
      <c r="J22" s="2" t="n">
        <v>22</v>
      </c>
      <c r="K22" s="2" t="inlineStr">
        <is>
          <t>AI/ML Procurement Lead</t>
        </is>
      </c>
      <c r="L22" s="21" t="n">
        <v>45680</v>
      </c>
      <c r="M22" s="21" t="n">
        <v>45681</v>
      </c>
      <c r="N22" s="2">
        <f>M22-L22+1</f>
        <v/>
      </c>
      <c r="O22" s="2">
        <f>F22-N22</f>
        <v/>
      </c>
      <c r="P22" s="2">
        <f>H22-M22</f>
        <v/>
      </c>
      <c r="Q22" s="2" t="inlineStr">
        <is>
          <t>In Progress</t>
        </is>
      </c>
      <c r="R22" s="2" t="inlineStr">
        <is>
          <t>High</t>
        </is>
      </c>
      <c r="S22" s="2" t="inlineStr">
        <is>
          <t>Equipment costs</t>
        </is>
      </c>
    </row>
    <row r="23">
      <c r="A23" s="2" t="n">
        <v>22</v>
      </c>
      <c r="B23" s="2" t="inlineStr">
        <is>
          <t>2.1.3</t>
        </is>
      </c>
      <c r="C23" s="2" t="inlineStr">
        <is>
          <t xml:space="preserve">        Implementation and Training Costs [Deliverable: Implementation Cost Analysis]</t>
        </is>
      </c>
      <c r="D23" s="2" t="inlineStr">
        <is>
          <t>Sub-Task</t>
        </is>
      </c>
      <c r="E23" s="12" t="n">
        <v>0.25</v>
      </c>
      <c r="F23" s="2">
        <f>H23-G23+1</f>
        <v/>
      </c>
      <c r="G23" s="21" t="n">
        <v>45681</v>
      </c>
      <c r="H23" s="21" t="n">
        <v>45682</v>
      </c>
      <c r="I23" s="2" t="n">
        <v>21</v>
      </c>
      <c r="J23" s="2" t="n">
        <v>23</v>
      </c>
      <c r="K23" s="2" t="inlineStr">
        <is>
          <t>Training Manager</t>
        </is>
      </c>
      <c r="L23" s="21" t="n">
        <v>45681</v>
      </c>
      <c r="M23" s="21" t="n">
        <v>45682</v>
      </c>
      <c r="N23" s="2">
        <f>M23-L23+1</f>
        <v/>
      </c>
      <c r="O23" s="2">
        <f>F23-N23</f>
        <v/>
      </c>
      <c r="P23" s="2">
        <f>H23-M23</f>
        <v/>
      </c>
      <c r="Q23" s="2" t="inlineStr">
        <is>
          <t>Not Started</t>
        </is>
      </c>
      <c r="R23" s="2" t="inlineStr">
        <is>
          <t>Medium</t>
        </is>
      </c>
      <c r="S23" s="2" t="inlineStr">
        <is>
          <t>Implementation costs</t>
        </is>
      </c>
    </row>
    <row r="24">
      <c r="A24" s="2" t="n">
        <v>23</v>
      </c>
      <c r="B24" s="2" t="inlineStr">
        <is>
          <t>2.1.4</t>
        </is>
      </c>
      <c r="C24" s="2" t="inlineStr">
        <is>
          <t xml:space="preserve">        Budget Review Meeting [Deliverable: Budget Review Minutes]</t>
        </is>
      </c>
      <c r="D24" s="2" t="inlineStr">
        <is>
          <t>Sub-Task</t>
        </is>
      </c>
      <c r="E24" s="12" t="n">
        <v>0</v>
      </c>
      <c r="F24" s="2">
        <f>H24-G24+1</f>
        <v/>
      </c>
      <c r="G24" s="21" t="n">
        <v>45682</v>
      </c>
      <c r="H24" s="21" t="n">
        <v>45682</v>
      </c>
      <c r="I24" s="2" t="n">
        <v>22</v>
      </c>
      <c r="J24" s="2" t="n">
        <v>24</v>
      </c>
      <c r="K24" s="2" t="inlineStr">
        <is>
          <t>Finance Team</t>
        </is>
      </c>
      <c r="L24" s="21" t="n">
        <v>45682</v>
      </c>
      <c r="M24" s="21" t="n">
        <v>45682</v>
      </c>
      <c r="N24" s="2">
        <f>M24-L24+1</f>
        <v/>
      </c>
      <c r="O24" s="2">
        <f>F24-N24</f>
        <v/>
      </c>
      <c r="P24" s="2">
        <f>H24-M24</f>
        <v/>
      </c>
      <c r="Q24" s="2" t="inlineStr">
        <is>
          <t>Not Started</t>
        </is>
      </c>
      <c r="R24" s="2" t="inlineStr">
        <is>
          <t>Low</t>
        </is>
      </c>
      <c r="S24" s="2" t="inlineStr">
        <is>
          <t>Budget review</t>
        </is>
      </c>
    </row>
    <row r="25">
      <c r="A25" s="9" t="n">
        <v>24</v>
      </c>
      <c r="B25" s="9" t="inlineStr">
        <is>
          <t>2.2</t>
        </is>
      </c>
      <c r="C25" s="9" t="inlineStr">
        <is>
          <t xml:space="preserve">    AI/ML Budget Control and Tracking [Deliverable: Budget Control System]</t>
        </is>
      </c>
      <c r="D25" s="9" t="inlineStr">
        <is>
          <t>Task</t>
        </is>
      </c>
      <c r="E25" s="10" t="n">
        <v>0.2</v>
      </c>
      <c r="F25" s="9">
        <f>H25-G25+1</f>
        <v/>
      </c>
      <c r="G25" s="20" t="n">
        <v>45686</v>
      </c>
      <c r="H25" s="20" t="n">
        <v>45692</v>
      </c>
      <c r="I25" s="9" t="n">
        <v>23</v>
      </c>
      <c r="J25" s="9" t="n">
        <v>28</v>
      </c>
      <c r="K25" s="9" t="inlineStr">
        <is>
          <t>Finance Manager</t>
        </is>
      </c>
      <c r="L25" s="20" t="n">
        <v>45686</v>
      </c>
      <c r="M25" s="20" t="n">
        <v>45692</v>
      </c>
      <c r="N25" s="9">
        <f>M25-L25+1</f>
        <v/>
      </c>
      <c r="O25" s="9">
        <f>F25-N25</f>
        <v/>
      </c>
      <c r="P25" s="9">
        <f>H25-M25</f>
        <v/>
      </c>
      <c r="Q25" s="9" t="inlineStr">
        <is>
          <t>In Progress</t>
        </is>
      </c>
      <c r="R25" s="9" t="inlineStr">
        <is>
          <t>Medium</t>
        </is>
      </c>
      <c r="S25" s="9" t="inlineStr">
        <is>
          <t>Budget control</t>
        </is>
      </c>
    </row>
    <row r="26">
      <c r="A26" s="2" t="n">
        <v>25</v>
      </c>
      <c r="B26" s="2" t="inlineStr">
        <is>
          <t>2.2.1</t>
        </is>
      </c>
      <c r="C26" s="2" t="inlineStr">
        <is>
          <t xml:space="preserve">        Budget Baseline Establishment [Deliverable: Budget Baseline Document]</t>
        </is>
      </c>
      <c r="D26" s="2" t="inlineStr">
        <is>
          <t>Sub-Task</t>
        </is>
      </c>
      <c r="E26" s="12" t="n">
        <v>0.5</v>
      </c>
      <c r="F26" s="2">
        <f>H26-G26+1</f>
        <v/>
      </c>
      <c r="G26" s="21" t="n">
        <v>45686</v>
      </c>
      <c r="H26" s="21" t="n">
        <v>45687</v>
      </c>
      <c r="I26" s="2" t="n">
        <v>23</v>
      </c>
      <c r="J26" s="2" t="n">
        <v>26</v>
      </c>
      <c r="K26" s="2" t="inlineStr">
        <is>
          <t>Finance Analyst</t>
        </is>
      </c>
      <c r="L26" s="21" t="n">
        <v>45686</v>
      </c>
      <c r="M26" s="21" t="n">
        <v>45687</v>
      </c>
      <c r="N26" s="2">
        <f>M26-L26+1</f>
        <v/>
      </c>
      <c r="O26" s="2">
        <f>F26-N26</f>
        <v/>
      </c>
      <c r="P26" s="2">
        <f>H26-M26</f>
        <v/>
      </c>
      <c r="Q26" s="2" t="inlineStr">
        <is>
          <t>In Progress</t>
        </is>
      </c>
      <c r="R26" s="2" t="inlineStr">
        <is>
          <t>Low</t>
        </is>
      </c>
      <c r="S26" s="2" t="inlineStr">
        <is>
          <t>Baseline setup</t>
        </is>
      </c>
    </row>
    <row r="27">
      <c r="A27" s="2" t="n">
        <v>26</v>
      </c>
      <c r="B27" s="2" t="inlineStr">
        <is>
          <t>2.2.2</t>
        </is>
      </c>
      <c r="C27" s="2" t="inlineStr">
        <is>
          <t xml:space="preserve">        Budget Monitoring Procedures [Deliverable: Monitoring Procedures Manual]</t>
        </is>
      </c>
      <c r="D27" s="2" t="inlineStr">
        <is>
          <t>Sub-Task</t>
        </is>
      </c>
      <c r="E27" s="12" t="n">
        <v>0.25</v>
      </c>
      <c r="F27" s="2">
        <f>H27-G27+1</f>
        <v/>
      </c>
      <c r="G27" s="21" t="n">
        <v>45687</v>
      </c>
      <c r="H27" s="21" t="n">
        <v>45688</v>
      </c>
      <c r="I27" s="2" t="n">
        <v>25</v>
      </c>
      <c r="J27" s="2" t="n">
        <v>27</v>
      </c>
      <c r="K27" s="2" t="inlineStr">
        <is>
          <t>Finance Manager</t>
        </is>
      </c>
      <c r="L27" s="21" t="n">
        <v>45687</v>
      </c>
      <c r="M27" s="21" t="n">
        <v>45688</v>
      </c>
      <c r="N27" s="2">
        <f>M27-L27+1</f>
        <v/>
      </c>
      <c r="O27" s="2">
        <f>F27-N27</f>
        <v/>
      </c>
      <c r="P27" s="2">
        <f>H27-M27</f>
        <v/>
      </c>
      <c r="Q27" s="2" t="inlineStr">
        <is>
          <t>Not Started</t>
        </is>
      </c>
      <c r="R27" s="2" t="inlineStr">
        <is>
          <t>Medium</t>
        </is>
      </c>
      <c r="S27" s="2" t="inlineStr">
        <is>
          <t>Monitoring procedures</t>
        </is>
      </c>
    </row>
    <row r="28">
      <c r="A28" s="2" t="n">
        <v>27</v>
      </c>
      <c r="B28" s="2" t="inlineStr">
        <is>
          <t>2.2.3</t>
        </is>
      </c>
      <c r="C28" s="2" t="inlineStr">
        <is>
          <t xml:space="preserve">        Change Control Process [Deliverable: Change Control Procedures]</t>
        </is>
      </c>
      <c r="D28" s="2" t="inlineStr">
        <is>
          <t>Sub-Task</t>
        </is>
      </c>
      <c r="E28" s="12" t="n">
        <v>0</v>
      </c>
      <c r="F28" s="2">
        <f>H28-G28+1</f>
        <v/>
      </c>
      <c r="G28" s="21" t="n">
        <v>45688</v>
      </c>
      <c r="H28" s="21" t="n">
        <v>45689</v>
      </c>
      <c r="I28" s="2" t="n">
        <v>26</v>
      </c>
      <c r="J28" s="2" t="n">
        <v>28</v>
      </c>
      <c r="K28" s="2" t="inlineStr">
        <is>
          <t>Change Manager</t>
        </is>
      </c>
      <c r="L28" s="21" t="n">
        <v>45688</v>
      </c>
      <c r="M28" s="21" t="n">
        <v>45689</v>
      </c>
      <c r="N28" s="2">
        <f>M28-L28+1</f>
        <v/>
      </c>
      <c r="O28" s="2">
        <f>F28-N28</f>
        <v/>
      </c>
      <c r="P28" s="2">
        <f>H28-M28</f>
        <v/>
      </c>
      <c r="Q28" s="2" t="inlineStr">
        <is>
          <t>Not Started</t>
        </is>
      </c>
      <c r="R28" s="2" t="inlineStr">
        <is>
          <t>Medium</t>
        </is>
      </c>
      <c r="S28" s="2" t="inlineStr">
        <is>
          <t>Change control</t>
        </is>
      </c>
    </row>
    <row r="29">
      <c r="A29" s="14" t="n">
        <v>28</v>
      </c>
      <c r="B29" s="14" t="inlineStr">
        <is>
          <t>2.3</t>
        </is>
      </c>
      <c r="C29" s="14" t="inlineStr">
        <is>
          <t xml:space="preserve">    AI/ML Budget Management Approval [Deliverable: Budget Management Approval]</t>
        </is>
      </c>
      <c r="D29" s="14" t="inlineStr">
        <is>
          <t>Milestone</t>
        </is>
      </c>
      <c r="E29" s="15" t="n">
        <v>0</v>
      </c>
      <c r="F29" s="14">
        <f>H29-G29+1</f>
        <v/>
      </c>
      <c r="G29" s="22" t="n">
        <v>45692</v>
      </c>
      <c r="H29" s="22" t="n">
        <v>45692</v>
      </c>
      <c r="I29" s="14" t="n">
        <v>27</v>
      </c>
      <c r="J29" s="14" t="n">
        <v>29</v>
      </c>
      <c r="K29" s="14" t="inlineStr">
        <is>
          <t>Finance Director</t>
        </is>
      </c>
      <c r="L29" s="22" t="n">
        <v>45692</v>
      </c>
      <c r="M29" s="22" t="n">
        <v>45692</v>
      </c>
      <c r="N29" s="14">
        <f>M29-L29+1</f>
        <v/>
      </c>
      <c r="O29" s="14">
        <f>F29-N29</f>
        <v/>
      </c>
      <c r="P29" s="14">
        <f>H29-M29</f>
        <v/>
      </c>
      <c r="Q29" s="14" t="inlineStr">
        <is>
          <t>Not Started</t>
        </is>
      </c>
      <c r="R29" s="14" t="inlineStr">
        <is>
          <t>Low</t>
        </is>
      </c>
      <c r="S29" s="14" t="inlineStr">
        <is>
          <t>Budget approval milestone</t>
        </is>
      </c>
    </row>
    <row r="30">
      <c r="A30" s="6" t="n">
        <v>29</v>
      </c>
      <c r="B30" s="6" t="inlineStr">
        <is>
          <t>3.0</t>
        </is>
      </c>
      <c r="C30" s="6" t="inlineStr">
        <is>
          <t>AI/ML Design and Planning [Deliverable: Design Package]</t>
        </is>
      </c>
      <c r="D30" s="6" t="inlineStr">
        <is>
          <t>Phase</t>
        </is>
      </c>
      <c r="E30" s="7">
        <f>AVERAGEIFS(E:E,B:B,"3.*",D:D,"Task")</f>
        <v/>
      </c>
      <c r="F30" s="6">
        <f>H30-G30+1</f>
        <v/>
      </c>
      <c r="G30" s="19" t="n">
        <v>45693</v>
      </c>
      <c r="H30" s="19" t="n">
        <v>45717</v>
      </c>
      <c r="I30" s="6" t="n">
        <v>28</v>
      </c>
      <c r="J30" s="6" t="n">
        <v>43</v>
      </c>
      <c r="K30" s="6" t="inlineStr">
        <is>
          <t>AI/ML Solution Architect</t>
        </is>
      </c>
      <c r="L30" s="19" t="n">
        <v>45693</v>
      </c>
      <c r="M30" s="19" t="n">
        <v>45717</v>
      </c>
      <c r="N30" s="6">
        <f>M30-L30+1</f>
        <v/>
      </c>
      <c r="O30" s="6">
        <f>F30-N30</f>
        <v/>
      </c>
      <c r="P30" s="6">
        <f>H30-M30</f>
        <v/>
      </c>
      <c r="Q30" s="6" t="inlineStr">
        <is>
          <t>In Progress</t>
        </is>
      </c>
      <c r="R30" s="6" t="inlineStr">
        <is>
          <t>High</t>
        </is>
      </c>
      <c r="S30" s="6" t="inlineStr">
        <is>
          <t>Design phase</t>
        </is>
      </c>
    </row>
    <row r="31">
      <c r="A31" s="9" t="n">
        <v>30</v>
      </c>
      <c r="B31" s="9" t="inlineStr">
        <is>
          <t>3.1</t>
        </is>
      </c>
      <c r="C31" s="9" t="inlineStr">
        <is>
          <t xml:space="preserve">    AI/ML Requirements Analysis [Deliverable: Requirements Specification]</t>
        </is>
      </c>
      <c r="D31" s="9" t="inlineStr">
        <is>
          <t>Task</t>
        </is>
      </c>
      <c r="E31" s="10" t="n">
        <v>0.6</v>
      </c>
      <c r="F31" s="9">
        <f>H31-G31+1</f>
        <v/>
      </c>
      <c r="G31" s="20" t="n">
        <v>45693</v>
      </c>
      <c r="H31" s="20" t="n">
        <v>45702</v>
      </c>
      <c r="I31" s="9" t="n">
        <v>28</v>
      </c>
      <c r="J31" s="9" t="n">
        <v>35</v>
      </c>
      <c r="K31" s="9" t="inlineStr">
        <is>
          <t>Business Analyst</t>
        </is>
      </c>
      <c r="L31" s="20" t="n">
        <v>45693</v>
      </c>
      <c r="M31" s="20" t="n">
        <v>45702</v>
      </c>
      <c r="N31" s="9">
        <f>M31-L31+1</f>
        <v/>
      </c>
      <c r="O31" s="9">
        <f>F31-N31</f>
        <v/>
      </c>
      <c r="P31" s="9">
        <f>H31-M31</f>
        <v/>
      </c>
      <c r="Q31" s="9" t="inlineStr">
        <is>
          <t>In Progress</t>
        </is>
      </c>
      <c r="R31" s="9" t="inlineStr">
        <is>
          <t>Medium</t>
        </is>
      </c>
      <c r="S31" s="9" t="inlineStr">
        <is>
          <t>Requirements analysis</t>
        </is>
      </c>
    </row>
    <row r="32">
      <c r="A32" s="2" t="n">
        <v>31</v>
      </c>
      <c r="B32" s="2" t="inlineStr">
        <is>
          <t>3.1.1</t>
        </is>
      </c>
      <c r="C32" s="2" t="inlineStr">
        <is>
          <t xml:space="preserve">        Functional Requirements [Deliverable: Functional Requirements Document]</t>
        </is>
      </c>
      <c r="D32" s="2" t="inlineStr">
        <is>
          <t>Sub-Task</t>
        </is>
      </c>
      <c r="E32" s="12" t="n">
        <v>0.75</v>
      </c>
      <c r="F32" s="2">
        <f>H32-G32+1</f>
        <v/>
      </c>
      <c r="G32" s="21" t="n">
        <v>45693</v>
      </c>
      <c r="H32" s="21" t="n">
        <v>45696</v>
      </c>
      <c r="I32" s="2" t="n">
        <v>28</v>
      </c>
      <c r="J32" s="2" t="n">
        <v>32</v>
      </c>
      <c r="K32" s="2" t="inlineStr">
        <is>
          <t>Business Analyst</t>
        </is>
      </c>
      <c r="L32" s="21" t="n">
        <v>45693</v>
      </c>
      <c r="M32" s="21" t="n">
        <v>45696</v>
      </c>
      <c r="N32" s="2">
        <f>M32-L32+1</f>
        <v/>
      </c>
      <c r="O32" s="2">
        <f>F32-N32</f>
        <v/>
      </c>
      <c r="P32" s="2">
        <f>H32-M32</f>
        <v/>
      </c>
      <c r="Q32" s="2" t="inlineStr">
        <is>
          <t>In Progress</t>
        </is>
      </c>
      <c r="R32" s="2" t="inlineStr">
        <is>
          <t>Medium</t>
        </is>
      </c>
      <c r="S32" s="2" t="inlineStr">
        <is>
          <t>Functional requirements</t>
        </is>
      </c>
    </row>
    <row r="33">
      <c r="A33" s="2" t="n">
        <v>32</v>
      </c>
      <c r="B33" s="2" t="inlineStr">
        <is>
          <t>3.1.2</t>
        </is>
      </c>
      <c r="C33" s="2" t="inlineStr">
        <is>
          <t xml:space="preserve">        Non-Functional Requirements [Deliverable: Non-Functional Requirements Document]</t>
        </is>
      </c>
      <c r="D33" s="2" t="inlineStr">
        <is>
          <t>Sub-Task</t>
        </is>
      </c>
      <c r="E33" s="12" t="n">
        <v>0.5</v>
      </c>
      <c r="F33" s="2">
        <f>H33-G33+1</f>
        <v/>
      </c>
      <c r="G33" s="21" t="n">
        <v>45696</v>
      </c>
      <c r="H33" s="21" t="n">
        <v>45698</v>
      </c>
      <c r="I33" s="2" t="n">
        <v>31</v>
      </c>
      <c r="J33" s="2" t="n">
        <v>33</v>
      </c>
      <c r="K33" s="2" t="inlineStr">
        <is>
          <t>Technical Architect</t>
        </is>
      </c>
      <c r="L33" s="21" t="n">
        <v>45696</v>
      </c>
      <c r="M33" s="21" t="n">
        <v>45698</v>
      </c>
      <c r="N33" s="2">
        <f>M33-L33+1</f>
        <v/>
      </c>
      <c r="O33" s="2">
        <f>F33-N33</f>
        <v/>
      </c>
      <c r="P33" s="2">
        <f>H33-M33</f>
        <v/>
      </c>
      <c r="Q33" s="2" t="inlineStr">
        <is>
          <t>In Progress</t>
        </is>
      </c>
      <c r="R33" s="2" t="inlineStr">
        <is>
          <t>High</t>
        </is>
      </c>
      <c r="S33" s="2" t="inlineStr">
        <is>
          <t>Non-functional requirements</t>
        </is>
      </c>
    </row>
    <row r="34">
      <c r="A34" s="2" t="n">
        <v>33</v>
      </c>
      <c r="B34" s="2" t="inlineStr">
        <is>
          <t>3.1.3</t>
        </is>
      </c>
      <c r="C34" s="2" t="inlineStr">
        <is>
          <t xml:space="preserve">        Requirements Validation [Deliverable: Validated Requirements]</t>
        </is>
      </c>
      <c r="D34" s="2" t="inlineStr">
        <is>
          <t>Sub-Task</t>
        </is>
      </c>
      <c r="E34" s="12" t="n">
        <v>0.25</v>
      </c>
      <c r="F34" s="2">
        <f>H34-G34+1</f>
        <v/>
      </c>
      <c r="G34" s="21" t="n">
        <v>45698</v>
      </c>
      <c r="H34" s="21" t="n">
        <v>45700</v>
      </c>
      <c r="I34" s="2" t="n">
        <v>32</v>
      </c>
      <c r="J34" s="2" t="n">
        <v>34</v>
      </c>
      <c r="K34" s="2" t="inlineStr">
        <is>
          <t>Quality Analyst</t>
        </is>
      </c>
      <c r="L34" s="21" t="n">
        <v>45698</v>
      </c>
      <c r="M34" s="21" t="n">
        <v>45700</v>
      </c>
      <c r="N34" s="2">
        <f>M34-L34+1</f>
        <v/>
      </c>
      <c r="O34" s="2">
        <f>F34-N34</f>
        <v/>
      </c>
      <c r="P34" s="2">
        <f>H34-M34</f>
        <v/>
      </c>
      <c r="Q34" s="2" t="inlineStr">
        <is>
          <t>Not Started</t>
        </is>
      </c>
      <c r="R34" s="2" t="inlineStr">
        <is>
          <t>Medium</t>
        </is>
      </c>
      <c r="S34" s="2" t="inlineStr">
        <is>
          <t>Requirements validation</t>
        </is>
      </c>
    </row>
    <row r="35">
      <c r="A35" s="2" t="n">
        <v>34</v>
      </c>
      <c r="B35" s="2" t="inlineStr">
        <is>
          <t>3.1.4</t>
        </is>
      </c>
      <c r="C35" s="2" t="inlineStr">
        <is>
          <t xml:space="preserve">        Requirements Approval Meeting [Deliverable: Approved Requirements]</t>
        </is>
      </c>
      <c r="D35" s="2" t="inlineStr">
        <is>
          <t>Sub-Task</t>
        </is>
      </c>
      <c r="E35" s="12" t="n">
        <v>0</v>
      </c>
      <c r="F35" s="2">
        <f>H35-G35+1</f>
        <v/>
      </c>
      <c r="G35" s="21" t="n">
        <v>45702</v>
      </c>
      <c r="H35" s="21" t="n">
        <v>45702</v>
      </c>
      <c r="I35" s="2" t="n">
        <v>33</v>
      </c>
      <c r="J35" s="2" t="n">
        <v>35</v>
      </c>
      <c r="K35" s="2" t="inlineStr">
        <is>
          <t>Stakeholders</t>
        </is>
      </c>
      <c r="L35" s="21" t="n">
        <v>45702</v>
      </c>
      <c r="M35" s="21" t="n">
        <v>45702</v>
      </c>
      <c r="N35" s="2">
        <f>M35-L35+1</f>
        <v/>
      </c>
      <c r="O35" s="2">
        <f>F35-N35</f>
        <v/>
      </c>
      <c r="P35" s="2">
        <f>H35-M35</f>
        <v/>
      </c>
      <c r="Q35" s="2" t="inlineStr">
        <is>
          <t>Not Started</t>
        </is>
      </c>
      <c r="R35" s="2" t="inlineStr">
        <is>
          <t>Low</t>
        </is>
      </c>
      <c r="S35" s="2" t="inlineStr">
        <is>
          <t>Requirements approval</t>
        </is>
      </c>
    </row>
    <row r="36">
      <c r="A36" s="9" t="n">
        <v>35</v>
      </c>
      <c r="B36" s="9" t="inlineStr">
        <is>
          <t>3.2</t>
        </is>
      </c>
      <c r="C36" s="9" t="inlineStr">
        <is>
          <t xml:space="preserve">    AI/ML System Design [Deliverable: System Design Document]</t>
        </is>
      </c>
      <c r="D36" s="9" t="inlineStr">
        <is>
          <t>Task</t>
        </is>
      </c>
      <c r="E36" s="10" t="n">
        <v>0.3</v>
      </c>
      <c r="F36" s="9">
        <f>H36-G36+1</f>
        <v/>
      </c>
      <c r="G36" s="20" t="n">
        <v>45703</v>
      </c>
      <c r="H36" s="20" t="n">
        <v>45714</v>
      </c>
      <c r="I36" s="9" t="n">
        <v>34</v>
      </c>
      <c r="J36" s="9" t="n">
        <v>40</v>
      </c>
      <c r="K36" s="9" t="inlineStr">
        <is>
          <t>Solution Architect</t>
        </is>
      </c>
      <c r="L36" s="20" t="n">
        <v>45703</v>
      </c>
      <c r="M36" s="20" t="n">
        <v>45714</v>
      </c>
      <c r="N36" s="9">
        <f>M36-L36+1</f>
        <v/>
      </c>
      <c r="O36" s="9">
        <f>F36-N36</f>
        <v/>
      </c>
      <c r="P36" s="9">
        <f>H36-M36</f>
        <v/>
      </c>
      <c r="Q36" s="9" t="inlineStr">
        <is>
          <t>In Progress</t>
        </is>
      </c>
      <c r="R36" s="9" t="inlineStr">
        <is>
          <t>High</t>
        </is>
      </c>
      <c r="S36" s="9" t="inlineStr">
        <is>
          <t>System design</t>
        </is>
      </c>
    </row>
    <row r="37">
      <c r="A37" s="2" t="n">
        <v>36</v>
      </c>
      <c r="B37" s="2" t="inlineStr">
        <is>
          <t>3.2.1</t>
        </is>
      </c>
      <c r="C37" s="2" t="inlineStr">
        <is>
          <t xml:space="preserve">        Architecture Design [Deliverable: Architecture Blueprint]</t>
        </is>
      </c>
      <c r="D37" s="2" t="inlineStr">
        <is>
          <t>Sub-Task</t>
        </is>
      </c>
      <c r="E37" s="12" t="n">
        <v>0.5</v>
      </c>
      <c r="F37" s="2">
        <f>H37-G37+1</f>
        <v/>
      </c>
      <c r="G37" s="21" t="n">
        <v>45703</v>
      </c>
      <c r="H37" s="21" t="n">
        <v>45707</v>
      </c>
      <c r="I37" s="2" t="n">
        <v>34</v>
      </c>
      <c r="J37" s="2" t="n">
        <v>37</v>
      </c>
      <c r="K37" s="2" t="inlineStr">
        <is>
          <t>Solution Architect</t>
        </is>
      </c>
      <c r="L37" s="21" t="n">
        <v>45703</v>
      </c>
      <c r="M37" s="21" t="n">
        <v>45707</v>
      </c>
      <c r="N37" s="2">
        <f>M37-L37+1</f>
        <v/>
      </c>
      <c r="O37" s="2">
        <f>F37-N37</f>
        <v/>
      </c>
      <c r="P37" s="2">
        <f>H37-M37</f>
        <v/>
      </c>
      <c r="Q37" s="2" t="inlineStr">
        <is>
          <t>In Progress</t>
        </is>
      </c>
      <c r="R37" s="2" t="inlineStr">
        <is>
          <t>High</t>
        </is>
      </c>
      <c r="S37" s="2" t="inlineStr">
        <is>
          <t>Architecture design</t>
        </is>
      </c>
    </row>
    <row r="38">
      <c r="A38" s="2" t="n">
        <v>37</v>
      </c>
      <c r="B38" s="2" t="inlineStr">
        <is>
          <t>3.2.2</t>
        </is>
      </c>
      <c r="C38" s="2" t="inlineStr">
        <is>
          <t xml:space="preserve">        Interface Design [Deliverable: Interface Specifications]</t>
        </is>
      </c>
      <c r="D38" s="2" t="inlineStr">
        <is>
          <t>Sub-Task</t>
        </is>
      </c>
      <c r="E38" s="12" t="n">
        <v>0.25</v>
      </c>
      <c r="F38" s="2">
        <f>H38-G38+1</f>
        <v/>
      </c>
      <c r="G38" s="21" t="n">
        <v>45707</v>
      </c>
      <c r="H38" s="21" t="n">
        <v>45710</v>
      </c>
      <c r="I38" s="2" t="n">
        <v>36</v>
      </c>
      <c r="J38" s="2" t="n">
        <v>38</v>
      </c>
      <c r="K38" s="2" t="inlineStr">
        <is>
          <t>UI/UX Designer</t>
        </is>
      </c>
      <c r="L38" s="21" t="n">
        <v>45707</v>
      </c>
      <c r="M38" s="21" t="n">
        <v>45710</v>
      </c>
      <c r="N38" s="2">
        <f>M38-L38+1</f>
        <v/>
      </c>
      <c r="O38" s="2">
        <f>F38-N38</f>
        <v/>
      </c>
      <c r="P38" s="2">
        <f>H38-M38</f>
        <v/>
      </c>
      <c r="Q38" s="2" t="inlineStr">
        <is>
          <t>Not Started</t>
        </is>
      </c>
      <c r="R38" s="2" t="inlineStr">
        <is>
          <t>Medium</t>
        </is>
      </c>
      <c r="S38" s="2" t="inlineStr">
        <is>
          <t>Interface design</t>
        </is>
      </c>
    </row>
    <row r="39">
      <c r="A39" s="2" t="n">
        <v>38</v>
      </c>
      <c r="B39" s="2" t="inlineStr">
        <is>
          <t>3.2.3</t>
        </is>
      </c>
      <c r="C39" s="2" t="inlineStr">
        <is>
          <t xml:space="preserve">        Security Design [Deliverable: Security Architecture]</t>
        </is>
      </c>
      <c r="D39" s="2" t="inlineStr">
        <is>
          <t>Sub-Task</t>
        </is>
      </c>
      <c r="E39" s="12" t="n">
        <v>0</v>
      </c>
      <c r="F39" s="2">
        <f>H39-G39+1</f>
        <v/>
      </c>
      <c r="G39" s="21" t="n">
        <v>45710</v>
      </c>
      <c r="H39" s="21" t="n">
        <v>45712</v>
      </c>
      <c r="I39" s="2" t="n">
        <v>37</v>
      </c>
      <c r="J39" s="2" t="n">
        <v>39</v>
      </c>
      <c r="K39" s="2" t="inlineStr">
        <is>
          <t>Security Architect</t>
        </is>
      </c>
      <c r="L39" s="21" t="n">
        <v>45710</v>
      </c>
      <c r="M39" s="21" t="n">
        <v>45712</v>
      </c>
      <c r="N39" s="2">
        <f>M39-L39+1</f>
        <v/>
      </c>
      <c r="O39" s="2">
        <f>F39-N39</f>
        <v/>
      </c>
      <c r="P39" s="2">
        <f>H39-M39</f>
        <v/>
      </c>
      <c r="Q39" s="2" t="inlineStr">
        <is>
          <t>Not Started</t>
        </is>
      </c>
      <c r="R39" s="2" t="inlineStr">
        <is>
          <t>High</t>
        </is>
      </c>
      <c r="S39" s="2" t="inlineStr">
        <is>
          <t>Security design</t>
        </is>
      </c>
    </row>
    <row r="40">
      <c r="A40" s="2" t="n">
        <v>39</v>
      </c>
      <c r="B40" s="2" t="inlineStr">
        <is>
          <t>3.2.4</t>
        </is>
      </c>
      <c r="C40" s="2" t="inlineStr">
        <is>
          <t xml:space="preserve">        Design Review Meeting [Deliverable: Approved Design]</t>
        </is>
      </c>
      <c r="D40" s="2" t="inlineStr">
        <is>
          <t>Sub-Task</t>
        </is>
      </c>
      <c r="E40" s="12" t="n">
        <v>0</v>
      </c>
      <c r="F40" s="2">
        <f>H40-G40+1</f>
        <v/>
      </c>
      <c r="G40" s="21" t="n">
        <v>45714</v>
      </c>
      <c r="H40" s="21" t="n">
        <v>45714</v>
      </c>
      <c r="I40" s="2" t="n">
        <v>38</v>
      </c>
      <c r="J40" s="2" t="n">
        <v>40</v>
      </c>
      <c r="K40" s="2" t="inlineStr">
        <is>
          <t>Design Team</t>
        </is>
      </c>
      <c r="L40" s="21" t="n">
        <v>45714</v>
      </c>
      <c r="M40" s="21" t="n">
        <v>45714</v>
      </c>
      <c r="N40" s="2">
        <f>M40-L40+1</f>
        <v/>
      </c>
      <c r="O40" s="2">
        <f>F40-N40</f>
        <v/>
      </c>
      <c r="P40" s="2">
        <f>H40-M40</f>
        <v/>
      </c>
      <c r="Q40" s="2" t="inlineStr">
        <is>
          <t>Not Started</t>
        </is>
      </c>
      <c r="R40" s="2" t="inlineStr">
        <is>
          <t>Medium</t>
        </is>
      </c>
      <c r="S40" s="2" t="inlineStr">
        <is>
          <t>Design review</t>
        </is>
      </c>
    </row>
    <row r="41">
      <c r="A41" s="9" t="n">
        <v>40</v>
      </c>
      <c r="B41" s="9" t="inlineStr">
        <is>
          <t>3.3</t>
        </is>
      </c>
      <c r="C41" s="9" t="inlineStr">
        <is>
          <t xml:space="preserve">    AI/ML Documentation [Deliverable: Design Documentation Package]</t>
        </is>
      </c>
      <c r="D41" s="9" t="inlineStr">
        <is>
          <t>Task</t>
        </is>
      </c>
      <c r="E41" s="10" t="n">
        <v>0.1</v>
      </c>
      <c r="F41" s="9">
        <f>H41-G41+1</f>
        <v/>
      </c>
      <c r="G41" s="20" t="n">
        <v>45715</v>
      </c>
      <c r="H41" s="20" t="n">
        <v>45717</v>
      </c>
      <c r="I41" s="9" t="n">
        <v>39</v>
      </c>
      <c r="J41" s="9" t="n">
        <v>42</v>
      </c>
      <c r="K41" s="9" t="inlineStr">
        <is>
          <t>Technical Writer</t>
        </is>
      </c>
      <c r="L41" s="20" t="n">
        <v>45715</v>
      </c>
      <c r="M41" s="20" t="n">
        <v>45717</v>
      </c>
      <c r="N41" s="9">
        <f>M41-L41+1</f>
        <v/>
      </c>
      <c r="O41" s="9">
        <f>F41-N41</f>
        <v/>
      </c>
      <c r="P41" s="9">
        <f>H41-M41</f>
        <v/>
      </c>
      <c r="Q41" s="9" t="inlineStr">
        <is>
          <t>Not Started</t>
        </is>
      </c>
      <c r="R41" s="9" t="inlineStr">
        <is>
          <t>Low</t>
        </is>
      </c>
      <c r="S41" s="9" t="inlineStr">
        <is>
          <t>Documentation</t>
        </is>
      </c>
    </row>
    <row r="42">
      <c r="A42" s="2" t="n">
        <v>41</v>
      </c>
      <c r="B42" s="2" t="inlineStr">
        <is>
          <t>3.3.1</t>
        </is>
      </c>
      <c r="C42" s="2" t="inlineStr">
        <is>
          <t xml:space="preserve">        Technical Documentation [Deliverable: Technical Specifications]</t>
        </is>
      </c>
      <c r="D42" s="2" t="inlineStr">
        <is>
          <t>Sub-Task</t>
        </is>
      </c>
      <c r="E42" s="12" t="n">
        <v>0</v>
      </c>
      <c r="F42" s="2">
        <f>H42-G42+1</f>
        <v/>
      </c>
      <c r="G42" s="21" t="n">
        <v>45715</v>
      </c>
      <c r="H42" s="21" t="n">
        <v>45716</v>
      </c>
      <c r="I42" s="2" t="n">
        <v>39</v>
      </c>
      <c r="J42" s="2" t="n">
        <v>42</v>
      </c>
      <c r="K42" s="2" t="inlineStr">
        <is>
          <t>Technical Writer</t>
        </is>
      </c>
      <c r="L42" s="21" t="n">
        <v>45715</v>
      </c>
      <c r="M42" s="21" t="n">
        <v>45716</v>
      </c>
      <c r="N42" s="2">
        <f>M42-L42+1</f>
        <v/>
      </c>
      <c r="O42" s="2">
        <f>F42-N42</f>
        <v/>
      </c>
      <c r="P42" s="2">
        <f>H42-M42</f>
        <v/>
      </c>
      <c r="Q42" s="2" t="inlineStr">
        <is>
          <t>Not Started</t>
        </is>
      </c>
      <c r="R42" s="2" t="inlineStr">
        <is>
          <t>Low</t>
        </is>
      </c>
      <c r="S42" s="2" t="inlineStr">
        <is>
          <t>Technical docs</t>
        </is>
      </c>
    </row>
    <row r="43">
      <c r="A43" s="14" t="n">
        <v>42</v>
      </c>
      <c r="B43" s="14" t="inlineStr">
        <is>
          <t>3.4</t>
        </is>
      </c>
      <c r="C43" s="14" t="inlineStr">
        <is>
          <t xml:space="preserve">    AI/ML Design Approval [Deliverable: Signed Design Approval]</t>
        </is>
      </c>
      <c r="D43" s="14" t="inlineStr">
        <is>
          <t>Milestone</t>
        </is>
      </c>
      <c r="E43" s="15" t="n">
        <v>0</v>
      </c>
      <c r="F43" s="14">
        <f>H43-G43+1</f>
        <v/>
      </c>
      <c r="G43" s="22" t="n">
        <v>45717</v>
      </c>
      <c r="H43" s="22" t="n">
        <v>45717</v>
      </c>
      <c r="I43" s="14" t="n">
        <v>41</v>
      </c>
      <c r="J43" s="14" t="n">
        <v>43</v>
      </c>
      <c r="K43" s="14" t="inlineStr">
        <is>
          <t>Design Authority</t>
        </is>
      </c>
      <c r="L43" s="22" t="n">
        <v>45717</v>
      </c>
      <c r="M43" s="22" t="n">
        <v>45717</v>
      </c>
      <c r="N43" s="14">
        <f>M43-L43+1</f>
        <v/>
      </c>
      <c r="O43" s="14">
        <f>F43-N43</f>
        <v/>
      </c>
      <c r="P43" s="14">
        <f>H43-M43</f>
        <v/>
      </c>
      <c r="Q43" s="14" t="inlineStr">
        <is>
          <t>Not Started</t>
        </is>
      </c>
      <c r="R43" s="14" t="inlineStr">
        <is>
          <t>Medium</t>
        </is>
      </c>
      <c r="S43" s="14" t="inlineStr">
        <is>
          <t>Design approval milestone</t>
        </is>
      </c>
    </row>
    <row r="44">
      <c r="A44" s="6" t="n">
        <v>43</v>
      </c>
      <c r="B44" s="6" t="inlineStr">
        <is>
          <t>4.0</t>
        </is>
      </c>
      <c r="C44" s="6" t="inlineStr">
        <is>
          <t>AI/ML Compliance and Regulatory [Deliverable: Compliance Report]</t>
        </is>
      </c>
      <c r="D44" s="6" t="inlineStr">
        <is>
          <t>Phase</t>
        </is>
      </c>
      <c r="E44" s="7">
        <f>AVERAGEIFS(E:E,B:B,"4.*",D:D,"Task")</f>
        <v/>
      </c>
      <c r="F44" s="6">
        <f>H44-G44+1</f>
        <v/>
      </c>
      <c r="G44" s="19" t="n">
        <v>45718</v>
      </c>
      <c r="H44" s="19" t="n">
        <v>45733</v>
      </c>
      <c r="I44" s="6" t="n">
        <v>42</v>
      </c>
      <c r="J44" s="6" t="n">
        <v>59</v>
      </c>
      <c r="K44" s="6" t="inlineStr">
        <is>
          <t>Compliance Officer</t>
        </is>
      </c>
      <c r="L44" s="19" t="n">
        <v>45718</v>
      </c>
      <c r="M44" s="19" t="n">
        <v>45733</v>
      </c>
      <c r="N44" s="6">
        <f>M44-L44+1</f>
        <v/>
      </c>
      <c r="O44" s="6">
        <f>F44-N44</f>
        <v/>
      </c>
      <c r="P44" s="6">
        <f>H44-M44</f>
        <v/>
      </c>
      <c r="Q44" s="6" t="inlineStr">
        <is>
          <t>Not Started</t>
        </is>
      </c>
      <c r="R44" s="6" t="inlineStr">
        <is>
          <t>High</t>
        </is>
      </c>
      <c r="S44" s="6" t="inlineStr">
        <is>
          <t>Compliance phase</t>
        </is>
      </c>
    </row>
    <row r="45">
      <c r="A45" s="9" t="n">
        <v>44</v>
      </c>
      <c r="B45" s="9" t="inlineStr">
        <is>
          <t>4.1</t>
        </is>
      </c>
      <c r="C45" s="9" t="inlineStr">
        <is>
          <t xml:space="preserve">    AI/ML Compliance Assessment [Deliverable: Compliance Assessment Report]</t>
        </is>
      </c>
      <c r="D45" s="9" t="inlineStr">
        <is>
          <t>Task</t>
        </is>
      </c>
      <c r="E45" s="10" t="n">
        <v>0.4</v>
      </c>
      <c r="F45" s="9">
        <f>H45-G45+1</f>
        <v/>
      </c>
      <c r="G45" s="20" t="n">
        <v>45718</v>
      </c>
      <c r="H45" s="20" t="n">
        <v>45723</v>
      </c>
      <c r="I45" s="9" t="n">
        <v>42</v>
      </c>
      <c r="J45" s="9" t="n">
        <v>50</v>
      </c>
      <c r="K45" s="9" t="inlineStr">
        <is>
          <t>Compliance Officer</t>
        </is>
      </c>
      <c r="L45" s="20" t="n">
        <v>45718</v>
      </c>
      <c r="M45" s="20" t="n">
        <v>45723</v>
      </c>
      <c r="N45" s="9">
        <f>M45-L45+1</f>
        <v/>
      </c>
      <c r="O45" s="9">
        <f>F45-N45</f>
        <v/>
      </c>
      <c r="P45" s="9">
        <f>H45-M45</f>
        <v/>
      </c>
      <c r="Q45" s="9" t="inlineStr">
        <is>
          <t>Not Started</t>
        </is>
      </c>
      <c r="R45" s="9" t="inlineStr">
        <is>
          <t>High</t>
        </is>
      </c>
      <c r="S45" s="9" t="inlineStr">
        <is>
          <t>Compliance assessment</t>
        </is>
      </c>
    </row>
    <row r="46">
      <c r="A46" s="2" t="n">
        <v>45</v>
      </c>
      <c r="B46" s="2" t="inlineStr">
        <is>
          <t>4.1.1</t>
        </is>
      </c>
      <c r="C46" s="2" t="inlineStr">
        <is>
          <t xml:space="preserve">        Regulatory Framework Review [Deliverable: Framework Assessment]</t>
        </is>
      </c>
      <c r="D46" s="2" t="inlineStr">
        <is>
          <t>Sub-Task</t>
        </is>
      </c>
      <c r="E46" s="12" t="n">
        <v>0.5</v>
      </c>
      <c r="F46" s="2">
        <f>H46-G46+1</f>
        <v/>
      </c>
      <c r="G46" s="21" t="n">
        <v>45718</v>
      </c>
      <c r="H46" s="21" t="n">
        <v>45719</v>
      </c>
      <c r="I46" s="2" t="n">
        <v>42</v>
      </c>
      <c r="J46" s="2" t="n">
        <v>46</v>
      </c>
      <c r="K46" s="2" t="inlineStr">
        <is>
          <t>Compliance Analyst</t>
        </is>
      </c>
      <c r="L46" s="21" t="n">
        <v>45718</v>
      </c>
      <c r="M46" s="21" t="n">
        <v>45719</v>
      </c>
      <c r="N46" s="2">
        <f>M46-L46+1</f>
        <v/>
      </c>
      <c r="O46" s="2">
        <f>F46-N46</f>
        <v/>
      </c>
      <c r="P46" s="2">
        <f>H46-M46</f>
        <v/>
      </c>
      <c r="Q46" s="2" t="inlineStr">
        <is>
          <t>Not Started</t>
        </is>
      </c>
      <c r="R46" s="2" t="inlineStr">
        <is>
          <t>High</t>
        </is>
      </c>
      <c r="S46" s="2" t="inlineStr">
        <is>
          <t>Framework review</t>
        </is>
      </c>
    </row>
    <row r="47">
      <c r="A47" s="2" t="n">
        <v>46</v>
      </c>
      <c r="B47" s="2" t="inlineStr">
        <is>
          <t>4.1.2</t>
        </is>
      </c>
      <c r="C47" s="2" t="inlineStr">
        <is>
          <t xml:space="preserve">        Gap Analysis [Deliverable: Gap Analysis Report]</t>
        </is>
      </c>
      <c r="D47" s="2" t="inlineStr">
        <is>
          <t>Sub-Task</t>
        </is>
      </c>
      <c r="E47" s="12" t="n">
        <v>0.25</v>
      </c>
      <c r="F47" s="2">
        <f>H47-G47+1</f>
        <v/>
      </c>
      <c r="G47" s="21" t="n">
        <v>45719</v>
      </c>
      <c r="H47" s="21" t="n">
        <v>45720</v>
      </c>
      <c r="I47" s="2" t="n">
        <v>45</v>
      </c>
      <c r="J47" s="2" t="n">
        <v>47</v>
      </c>
      <c r="K47" s="2" t="inlineStr">
        <is>
          <t>Compliance Analyst</t>
        </is>
      </c>
      <c r="L47" s="21" t="n">
        <v>45719</v>
      </c>
      <c r="M47" s="21" t="n">
        <v>45720</v>
      </c>
      <c r="N47" s="2">
        <f>M47-L47+1</f>
        <v/>
      </c>
      <c r="O47" s="2">
        <f>F47-N47</f>
        <v/>
      </c>
      <c r="P47" s="2">
        <f>H47-M47</f>
        <v/>
      </c>
      <c r="Q47" s="2" t="inlineStr">
        <is>
          <t>Not Started</t>
        </is>
      </c>
      <c r="R47" s="2" t="inlineStr">
        <is>
          <t>High</t>
        </is>
      </c>
      <c r="S47" s="2" t="inlineStr">
        <is>
          <t>Gap analysis</t>
        </is>
      </c>
    </row>
    <row r="48">
      <c r="A48" s="2" t="n">
        <v>47</v>
      </c>
      <c r="B48" s="2" t="inlineStr">
        <is>
          <t>4.1.3</t>
        </is>
      </c>
      <c r="C48" s="2" t="inlineStr">
        <is>
          <t xml:space="preserve">        Compliance Plan Development [Deliverable: Compliance Plan]</t>
        </is>
      </c>
      <c r="D48" s="2" t="inlineStr">
        <is>
          <t>Sub-Task</t>
        </is>
      </c>
      <c r="E48" s="12" t="n">
        <v>0</v>
      </c>
      <c r="F48" s="2">
        <f>H48-G48+1</f>
        <v/>
      </c>
      <c r="G48" s="21" t="n">
        <v>45720</v>
      </c>
      <c r="H48" s="21" t="n">
        <v>45721</v>
      </c>
      <c r="I48" s="2" t="n">
        <v>46</v>
      </c>
      <c r="J48" s="2" t="n">
        <v>48</v>
      </c>
      <c r="K48" s="2" t="inlineStr">
        <is>
          <t>Compliance Manager</t>
        </is>
      </c>
      <c r="L48" s="21" t="n">
        <v>45720</v>
      </c>
      <c r="M48" s="21" t="n">
        <v>45721</v>
      </c>
      <c r="N48" s="2">
        <f>M48-L48+1</f>
        <v/>
      </c>
      <c r="O48" s="2">
        <f>F48-N48</f>
        <v/>
      </c>
      <c r="P48" s="2">
        <f>H48-M48</f>
        <v/>
      </c>
      <c r="Q48" s="2" t="inlineStr">
        <is>
          <t>Not Started</t>
        </is>
      </c>
      <c r="R48" s="2" t="inlineStr">
        <is>
          <t>Medium</t>
        </is>
      </c>
      <c r="S48" s="2" t="inlineStr">
        <is>
          <t>Compliance planning</t>
        </is>
      </c>
    </row>
    <row r="49">
      <c r="A49" s="2" t="n">
        <v>48</v>
      </c>
      <c r="B49" s="2" t="inlineStr">
        <is>
          <t>4.1.4</t>
        </is>
      </c>
      <c r="C49" s="2" t="inlineStr">
        <is>
          <t xml:space="preserve">        Internal Review Meeting [Deliverable: Internal Review Report]</t>
        </is>
      </c>
      <c r="D49" s="2" t="inlineStr">
        <is>
          <t>Sub-Task</t>
        </is>
      </c>
      <c r="E49" s="12" t="n">
        <v>0</v>
      </c>
      <c r="F49" s="2">
        <f>H49-G49+1</f>
        <v/>
      </c>
      <c r="G49" s="21" t="n">
        <v>45722</v>
      </c>
      <c r="H49" s="21" t="n">
        <v>45722</v>
      </c>
      <c r="I49" s="2" t="n">
        <v>47</v>
      </c>
      <c r="J49" s="2" t="n">
        <v>49</v>
      </c>
      <c r="K49" s="2" t="inlineStr">
        <is>
          <t>Internal Team</t>
        </is>
      </c>
      <c r="L49" s="21" t="n">
        <v>45722</v>
      </c>
      <c r="M49" s="21" t="n">
        <v>45722</v>
      </c>
      <c r="N49" s="2">
        <f>M49-L49+1</f>
        <v/>
      </c>
      <c r="O49" s="2">
        <f>F49-N49</f>
        <v/>
      </c>
      <c r="P49" s="2">
        <f>H49-M49</f>
        <v/>
      </c>
      <c r="Q49" s="2" t="inlineStr">
        <is>
          <t>Not Started</t>
        </is>
      </c>
      <c r="R49" s="2" t="inlineStr">
        <is>
          <t>Medium</t>
        </is>
      </c>
      <c r="S49" s="2" t="inlineStr">
        <is>
          <t>Internal review</t>
        </is>
      </c>
    </row>
    <row r="50">
      <c r="A50" s="2" t="n">
        <v>49</v>
      </c>
      <c r="B50" s="2" t="inlineStr">
        <is>
          <t>4.1.5</t>
        </is>
      </c>
      <c r="C50" s="2" t="inlineStr">
        <is>
          <t xml:space="preserve">        Stakeholder Review Meeting [Deliverable: Stakeholder Feedback]</t>
        </is>
      </c>
      <c r="D50" s="2" t="inlineStr">
        <is>
          <t>Sub-Task</t>
        </is>
      </c>
      <c r="E50" s="12" t="n">
        <v>0</v>
      </c>
      <c r="F50" s="2">
        <f>H50-G50+1</f>
        <v/>
      </c>
      <c r="G50" s="21" t="n">
        <v>45723</v>
      </c>
      <c r="H50" s="21" t="n">
        <v>45723</v>
      </c>
      <c r="I50" s="2" t="n">
        <v>48</v>
      </c>
      <c r="J50" s="2" t="n">
        <v>50</v>
      </c>
      <c r="K50" s="2" t="inlineStr">
        <is>
          <t>Stakeholders</t>
        </is>
      </c>
      <c r="L50" s="21" t="n">
        <v>45723</v>
      </c>
      <c r="M50" s="21" t="n">
        <v>45723</v>
      </c>
      <c r="N50" s="2">
        <f>M50-L50+1</f>
        <v/>
      </c>
      <c r="O50" s="2">
        <f>F50-N50</f>
        <v/>
      </c>
      <c r="P50" s="2">
        <f>H50-M50</f>
        <v/>
      </c>
      <c r="Q50" s="2" t="inlineStr">
        <is>
          <t>Not Started</t>
        </is>
      </c>
      <c r="R50" s="2" t="inlineStr">
        <is>
          <t>Low</t>
        </is>
      </c>
      <c r="S50" s="2" t="inlineStr">
        <is>
          <t>Stakeholder review</t>
        </is>
      </c>
    </row>
    <row r="51">
      <c r="A51" s="9" t="n">
        <v>50</v>
      </c>
      <c r="B51" s="9" t="inlineStr">
        <is>
          <t>4.2</t>
        </is>
      </c>
      <c r="C51" s="9" t="inlineStr">
        <is>
          <t xml:space="preserve">    AI/ML Regulatory Approvals [Deliverable: Regulatory Approval Documents]</t>
        </is>
      </c>
      <c r="D51" s="9" t="inlineStr">
        <is>
          <t>Task</t>
        </is>
      </c>
      <c r="E51" s="10" t="n">
        <v>0.2</v>
      </c>
      <c r="F51" s="9">
        <f>H51-G51+1</f>
        <v/>
      </c>
      <c r="G51" s="20" t="n">
        <v>45724</v>
      </c>
      <c r="H51" s="20" t="n">
        <v>45731</v>
      </c>
      <c r="I51" s="9" t="n">
        <v>49</v>
      </c>
      <c r="J51" s="9" t="n">
        <v>57</v>
      </c>
      <c r="K51" s="9" t="inlineStr">
        <is>
          <t>Regulatory Manager</t>
        </is>
      </c>
      <c r="L51" s="20" t="n">
        <v>45724</v>
      </c>
      <c r="M51" s="20" t="n">
        <v>45731</v>
      </c>
      <c r="N51" s="9">
        <f>M51-L51+1</f>
        <v/>
      </c>
      <c r="O51" s="9">
        <f>F51-N51</f>
        <v/>
      </c>
      <c r="P51" s="9">
        <f>H51-M51</f>
        <v/>
      </c>
      <c r="Q51" s="9" t="inlineStr">
        <is>
          <t>Not Started</t>
        </is>
      </c>
      <c r="R51" s="9" t="inlineStr">
        <is>
          <t>Medium</t>
        </is>
      </c>
      <c r="S51" s="9" t="inlineStr">
        <is>
          <t>Regulatory approvals</t>
        </is>
      </c>
    </row>
    <row r="52">
      <c r="A52" s="2" t="n">
        <v>51</v>
      </c>
      <c r="B52" s="2" t="inlineStr">
        <is>
          <t>4.2.1</t>
        </is>
      </c>
      <c r="C52" s="2" t="inlineStr">
        <is>
          <t xml:space="preserve">        Regulatory Submission Preparation [Deliverable: Submission Package]</t>
        </is>
      </c>
      <c r="D52" s="2" t="inlineStr">
        <is>
          <t>Sub-Task</t>
        </is>
      </c>
      <c r="E52" s="12" t="n">
        <v>0.25</v>
      </c>
      <c r="F52" s="2">
        <f>H52-G52+1</f>
        <v/>
      </c>
      <c r="G52" s="21" t="n">
        <v>45724</v>
      </c>
      <c r="H52" s="21" t="n">
        <v>45726</v>
      </c>
      <c r="I52" s="2" t="n">
        <v>49</v>
      </c>
      <c r="J52" s="2" t="n">
        <v>52</v>
      </c>
      <c r="K52" s="2" t="inlineStr">
        <is>
          <t>Regulatory Specialist</t>
        </is>
      </c>
      <c r="L52" s="21" t="n">
        <v>45724</v>
      </c>
      <c r="M52" s="21" t="n">
        <v>45726</v>
      </c>
      <c r="N52" s="2">
        <f>M52-L52+1</f>
        <v/>
      </c>
      <c r="O52" s="2">
        <f>F52-N52</f>
        <v/>
      </c>
      <c r="P52" s="2">
        <f>H52-M52</f>
        <v/>
      </c>
      <c r="Q52" s="2" t="inlineStr">
        <is>
          <t>Not Started</t>
        </is>
      </c>
      <c r="R52" s="2" t="inlineStr">
        <is>
          <t>Medium</t>
        </is>
      </c>
      <c r="S52" s="2" t="inlineStr">
        <is>
          <t>Submission prep</t>
        </is>
      </c>
    </row>
    <row r="53">
      <c r="A53" s="2" t="n">
        <v>52</v>
      </c>
      <c r="B53" s="2" t="inlineStr">
        <is>
          <t>4.2.2</t>
        </is>
      </c>
      <c r="C53" s="2" t="inlineStr">
        <is>
          <t xml:space="preserve">        Regulatory Authority Engagement [Deliverable: Authority Correspondence]</t>
        </is>
      </c>
      <c r="D53" s="2" t="inlineStr">
        <is>
          <t>Sub-Task</t>
        </is>
      </c>
      <c r="E53" s="12" t="n">
        <v>0</v>
      </c>
      <c r="F53" s="2">
        <f>H53-G53+1</f>
        <v/>
      </c>
      <c r="G53" s="21" t="n">
        <v>45726</v>
      </c>
      <c r="H53" s="21" t="n">
        <v>45728</v>
      </c>
      <c r="I53" s="2" t="n">
        <v>51</v>
      </c>
      <c r="J53" s="2" t="n">
        <v>53</v>
      </c>
      <c r="K53" s="2" t="inlineStr">
        <is>
          <t>Regulatory Manager</t>
        </is>
      </c>
      <c r="L53" s="21" t="n">
        <v>45726</v>
      </c>
      <c r="M53" s="21" t="n">
        <v>45728</v>
      </c>
      <c r="N53" s="2">
        <f>M53-L53+1</f>
        <v/>
      </c>
      <c r="O53" s="2">
        <f>F53-N53</f>
        <v/>
      </c>
      <c r="P53" s="2">
        <f>H53-M53</f>
        <v/>
      </c>
      <c r="Q53" s="2" t="inlineStr">
        <is>
          <t>Not Started</t>
        </is>
      </c>
      <c r="R53" s="2" t="inlineStr">
        <is>
          <t>High</t>
        </is>
      </c>
      <c r="S53" s="2" t="inlineStr">
        <is>
          <t>Authority engagement</t>
        </is>
      </c>
    </row>
    <row r="54">
      <c r="A54" s="2" t="n">
        <v>53</v>
      </c>
      <c r="B54" s="2" t="inlineStr">
        <is>
          <t>4.2.3</t>
        </is>
      </c>
      <c r="C54" s="2" t="inlineStr">
        <is>
          <t xml:space="preserve">        Technical Review [Deliverable: Technical Review Report]</t>
        </is>
      </c>
      <c r="D54" s="2" t="inlineStr">
        <is>
          <t>Sub-Task</t>
        </is>
      </c>
      <c r="E54" s="12" t="n">
        <v>0</v>
      </c>
      <c r="F54" s="2">
        <f>H54-G54+1</f>
        <v/>
      </c>
      <c r="G54" s="21" t="n">
        <v>45728</v>
      </c>
      <c r="H54" s="21" t="n">
        <v>45729</v>
      </c>
      <c r="I54" s="2" t="n">
        <v>52</v>
      </c>
      <c r="J54" s="2" t="n">
        <v>54</v>
      </c>
      <c r="K54" s="2" t="inlineStr">
        <is>
          <t>Technical Team</t>
        </is>
      </c>
      <c r="L54" s="21" t="n">
        <v>45728</v>
      </c>
      <c r="M54" s="21" t="n">
        <v>45729</v>
      </c>
      <c r="N54" s="2">
        <f>M54-L54+1</f>
        <v/>
      </c>
      <c r="O54" s="2">
        <f>F54-N54</f>
        <v/>
      </c>
      <c r="P54" s="2">
        <f>H54-M54</f>
        <v/>
      </c>
      <c r="Q54" s="2" t="inlineStr">
        <is>
          <t>Not Started</t>
        </is>
      </c>
      <c r="R54" s="2" t="inlineStr">
        <is>
          <t>Medium</t>
        </is>
      </c>
      <c r="S54" s="2" t="inlineStr">
        <is>
          <t>Technical review</t>
        </is>
      </c>
    </row>
    <row r="55">
      <c r="A55" s="2" t="n">
        <v>54</v>
      </c>
      <c r="B55" s="2" t="inlineStr">
        <is>
          <t>4.2.4</t>
        </is>
      </c>
      <c r="C55" s="2" t="inlineStr">
        <is>
          <t xml:space="preserve">        Quality Review [Deliverable: Quality Assurance Report]</t>
        </is>
      </c>
      <c r="D55" s="2" t="inlineStr">
        <is>
          <t>Sub-Task</t>
        </is>
      </c>
      <c r="E55" s="12" t="n">
        <v>0</v>
      </c>
      <c r="F55" s="2">
        <f>H55-G55+1</f>
        <v/>
      </c>
      <c r="G55" s="21" t="n">
        <v>45729</v>
      </c>
      <c r="H55" s="21" t="n">
        <v>45730</v>
      </c>
      <c r="I55" s="2" t="n">
        <v>53</v>
      </c>
      <c r="J55" s="2" t="n">
        <v>55</v>
      </c>
      <c r="K55" s="2" t="inlineStr">
        <is>
          <t>Quality Team</t>
        </is>
      </c>
      <c r="L55" s="21" t="n">
        <v>45729</v>
      </c>
      <c r="M55" s="21" t="n">
        <v>45730</v>
      </c>
      <c r="N55" s="2">
        <f>M55-L55+1</f>
        <v/>
      </c>
      <c r="O55" s="2">
        <f>F55-N55</f>
        <v/>
      </c>
      <c r="P55" s="2">
        <f>H55-M55</f>
        <v/>
      </c>
      <c r="Q55" s="2" t="inlineStr">
        <is>
          <t>Not Started</t>
        </is>
      </c>
      <c r="R55" s="2" t="inlineStr">
        <is>
          <t>Medium</t>
        </is>
      </c>
      <c r="S55" s="2" t="inlineStr">
        <is>
          <t>Quality review</t>
        </is>
      </c>
    </row>
    <row r="56">
      <c r="A56" s="2" t="n">
        <v>55</v>
      </c>
      <c r="B56" s="2" t="inlineStr">
        <is>
          <t>4.2.5</t>
        </is>
      </c>
      <c r="C56" s="2" t="inlineStr">
        <is>
          <t xml:space="preserve">        Final Approval Meeting [Deliverable: Final Approval Document]</t>
        </is>
      </c>
      <c r="D56" s="2" t="inlineStr">
        <is>
          <t>Sub-Task</t>
        </is>
      </c>
      <c r="E56" s="12" t="n">
        <v>0</v>
      </c>
      <c r="F56" s="2">
        <f>H56-G56+1</f>
        <v/>
      </c>
      <c r="G56" s="21" t="n">
        <v>45731</v>
      </c>
      <c r="H56" s="21" t="n">
        <v>45731</v>
      </c>
      <c r="I56" s="2" t="n">
        <v>54</v>
      </c>
      <c r="J56" s="2" t="n">
        <v>56</v>
      </c>
      <c r="K56" s="2" t="inlineStr">
        <is>
          <t>Approval Authority</t>
        </is>
      </c>
      <c r="L56" s="21" t="n">
        <v>45731</v>
      </c>
      <c r="M56" s="21" t="n">
        <v>45731</v>
      </c>
      <c r="N56" s="2">
        <f>M56-L56+1</f>
        <v/>
      </c>
      <c r="O56" s="2">
        <f>F56-N56</f>
        <v/>
      </c>
      <c r="P56" s="2">
        <f>H56-M56</f>
        <v/>
      </c>
      <c r="Q56" s="2" t="inlineStr">
        <is>
          <t>Not Started</t>
        </is>
      </c>
      <c r="R56" s="2" t="inlineStr">
        <is>
          <t>High</t>
        </is>
      </c>
      <c r="S56" s="2" t="inlineStr">
        <is>
          <t>Final approval</t>
        </is>
      </c>
    </row>
    <row r="57">
      <c r="A57" s="9" t="n">
        <v>56</v>
      </c>
      <c r="B57" s="9" t="inlineStr">
        <is>
          <t>4.3</t>
        </is>
      </c>
      <c r="C57" s="9" t="inlineStr">
        <is>
          <t xml:space="preserve">    AI/ML Compliance Documentation [Deliverable: Compliance Documentation]</t>
        </is>
      </c>
      <c r="D57" s="9" t="inlineStr">
        <is>
          <t>Task</t>
        </is>
      </c>
      <c r="E57" s="10" t="n">
        <v>0.1</v>
      </c>
      <c r="F57" s="9">
        <f>H57-G57+1</f>
        <v/>
      </c>
      <c r="G57" s="20" t="n">
        <v>45732</v>
      </c>
      <c r="H57" s="20" t="n">
        <v>45733</v>
      </c>
      <c r="I57" s="9" t="n">
        <v>55</v>
      </c>
      <c r="J57" s="9" t="n">
        <v>58</v>
      </c>
      <c r="K57" s="9" t="inlineStr">
        <is>
          <t>Documentation Team</t>
        </is>
      </c>
      <c r="L57" s="20" t="n">
        <v>45732</v>
      </c>
      <c r="M57" s="20" t="n">
        <v>45733</v>
      </c>
      <c r="N57" s="9">
        <f>M57-L57+1</f>
        <v/>
      </c>
      <c r="O57" s="9">
        <f>F57-N57</f>
        <v/>
      </c>
      <c r="P57" s="9">
        <f>H57-M57</f>
        <v/>
      </c>
      <c r="Q57" s="9" t="inlineStr">
        <is>
          <t>Not Started</t>
        </is>
      </c>
      <c r="R57" s="9" t="inlineStr">
        <is>
          <t>Low</t>
        </is>
      </c>
      <c r="S57" s="9" t="inlineStr">
        <is>
          <t>Compliance documentation</t>
        </is>
      </c>
    </row>
    <row r="58">
      <c r="A58" s="2" t="n">
        <v>57</v>
      </c>
      <c r="B58" s="2" t="inlineStr">
        <is>
          <t>4.3.1</t>
        </is>
      </c>
      <c r="C58" s="2" t="inlineStr">
        <is>
          <t xml:space="preserve">        Process Documentation [Deliverable: Process Documentation]</t>
        </is>
      </c>
      <c r="D58" s="2" t="inlineStr">
        <is>
          <t>Sub-Task</t>
        </is>
      </c>
      <c r="E58" s="12" t="n">
        <v>0</v>
      </c>
      <c r="F58" s="2">
        <f>H58-G58+1</f>
        <v/>
      </c>
      <c r="G58" s="21" t="n">
        <v>45732</v>
      </c>
      <c r="H58" s="21" t="n">
        <v>45732</v>
      </c>
      <c r="I58" s="2" t="n">
        <v>55</v>
      </c>
      <c r="J58" s="2" t="n">
        <v>58</v>
      </c>
      <c r="K58" s="2" t="inlineStr">
        <is>
          <t>Process Analyst</t>
        </is>
      </c>
      <c r="L58" s="21" t="n">
        <v>45732</v>
      </c>
      <c r="M58" s="21" t="n">
        <v>45732</v>
      </c>
      <c r="N58" s="2">
        <f>M58-L58+1</f>
        <v/>
      </c>
      <c r="O58" s="2">
        <f>F58-N58</f>
        <v/>
      </c>
      <c r="P58" s="2">
        <f>H58-M58</f>
        <v/>
      </c>
      <c r="Q58" s="2" t="inlineStr">
        <is>
          <t>Not Started</t>
        </is>
      </c>
      <c r="R58" s="2" t="inlineStr">
        <is>
          <t>Low</t>
        </is>
      </c>
      <c r="S58" s="2" t="inlineStr">
        <is>
          <t>Process docs</t>
        </is>
      </c>
    </row>
    <row r="59">
      <c r="A59" s="14" t="n">
        <v>58</v>
      </c>
      <c r="B59" s="14" t="inlineStr">
        <is>
          <t>4.4</t>
        </is>
      </c>
      <c r="C59" s="14" t="inlineStr">
        <is>
          <t xml:space="preserve">    AI/ML Compliance Approval [Deliverable: Signed Compliance Approval]</t>
        </is>
      </c>
      <c r="D59" s="14" t="inlineStr">
        <is>
          <t>Milestone</t>
        </is>
      </c>
      <c r="E59" s="15" t="n">
        <v>0</v>
      </c>
      <c r="F59" s="14">
        <f>H59-G59+1</f>
        <v/>
      </c>
      <c r="G59" s="22" t="n">
        <v>45733</v>
      </c>
      <c r="H59" s="22" t="n">
        <v>45733</v>
      </c>
      <c r="I59" s="14" t="n">
        <v>57</v>
      </c>
      <c r="J59" s="14" t="n">
        <v>59</v>
      </c>
      <c r="K59" s="14" t="inlineStr">
        <is>
          <t>Compliance Authority</t>
        </is>
      </c>
      <c r="L59" s="22" t="n">
        <v>45733</v>
      </c>
      <c r="M59" s="22" t="n">
        <v>45733</v>
      </c>
      <c r="N59" s="14">
        <f>M59-L59+1</f>
        <v/>
      </c>
      <c r="O59" s="14">
        <f>F59-N59</f>
        <v/>
      </c>
      <c r="P59" s="14">
        <f>H59-M59</f>
        <v/>
      </c>
      <c r="Q59" s="14" t="inlineStr">
        <is>
          <t>Not Started</t>
        </is>
      </c>
      <c r="R59" s="14" t="inlineStr">
        <is>
          <t>Medium</t>
        </is>
      </c>
      <c r="S59" s="14" t="inlineStr">
        <is>
          <t>Compliance approval milestone</t>
        </is>
      </c>
    </row>
    <row r="60">
      <c r="A60" s="6" t="n">
        <v>59</v>
      </c>
      <c r="B60" s="6" t="inlineStr">
        <is>
          <t>5.0</t>
        </is>
      </c>
      <c r="C60" s="6" t="inlineStr">
        <is>
          <t>AI/ML Procurement and Contracting [Deliverable: Procurement Package]</t>
        </is>
      </c>
      <c r="D60" s="6" t="inlineStr">
        <is>
          <t>Phase</t>
        </is>
      </c>
      <c r="E60" s="7">
        <f>AVERAGEIFS(E:E,B:B,"5.*",D:D,"Task")</f>
        <v/>
      </c>
      <c r="F60" s="6">
        <f>H60-G60+1</f>
        <v/>
      </c>
      <c r="G60" s="19" t="n">
        <v>45734</v>
      </c>
      <c r="H60" s="19" t="n">
        <v>45748</v>
      </c>
      <c r="I60" s="6" t="n">
        <v>58</v>
      </c>
      <c r="J60" s="6" t="n">
        <v>74</v>
      </c>
      <c r="K60" s="6" t="inlineStr">
        <is>
          <t>Procurement Manager</t>
        </is>
      </c>
      <c r="L60" s="19" t="n">
        <v>45734</v>
      </c>
      <c r="M60" s="19" t="n">
        <v>45748</v>
      </c>
      <c r="N60" s="6">
        <f>M60-L60+1</f>
        <v/>
      </c>
      <c r="O60" s="6">
        <f>F60-N60</f>
        <v/>
      </c>
      <c r="P60" s="6">
        <f>H60-M60</f>
        <v/>
      </c>
      <c r="Q60" s="6" t="inlineStr">
        <is>
          <t>Not Started</t>
        </is>
      </c>
      <c r="R60" s="6" t="inlineStr">
        <is>
          <t>Medium</t>
        </is>
      </c>
      <c r="S60" s="6" t="inlineStr">
        <is>
          <t>Procurement phase</t>
        </is>
      </c>
    </row>
    <row r="61">
      <c r="A61" s="9" t="n">
        <v>60</v>
      </c>
      <c r="B61" s="9" t="inlineStr">
        <is>
          <t>5.1</t>
        </is>
      </c>
      <c r="C61" s="9" t="inlineStr">
        <is>
          <t xml:space="preserve">    AI/ML Vendor Selection [Deliverable: Selected Vendor List]</t>
        </is>
      </c>
      <c r="D61" s="9" t="inlineStr">
        <is>
          <t>Task</t>
        </is>
      </c>
      <c r="E61" s="10" t="n">
        <v>0.3</v>
      </c>
      <c r="F61" s="9">
        <f>H61-G61+1</f>
        <v/>
      </c>
      <c r="G61" s="20" t="n">
        <v>45734</v>
      </c>
      <c r="H61" s="20" t="n">
        <v>45740</v>
      </c>
      <c r="I61" s="9" t="n">
        <v>58</v>
      </c>
      <c r="J61" s="9" t="n">
        <v>67</v>
      </c>
      <c r="K61" s="9" t="inlineStr">
        <is>
          <t>Procurement Manager</t>
        </is>
      </c>
      <c r="L61" s="20" t="n">
        <v>45734</v>
      </c>
      <c r="M61" s="20" t="n">
        <v>45740</v>
      </c>
      <c r="N61" s="9">
        <f>M61-L61+1</f>
        <v/>
      </c>
      <c r="O61" s="9">
        <f>F61-N61</f>
        <v/>
      </c>
      <c r="P61" s="9">
        <f>H61-M61</f>
        <v/>
      </c>
      <c r="Q61" s="9" t="inlineStr">
        <is>
          <t>Not Started</t>
        </is>
      </c>
      <c r="R61" s="9" t="inlineStr">
        <is>
          <t>Medium</t>
        </is>
      </c>
      <c r="S61" s="9" t="inlineStr">
        <is>
          <t>Vendor selection</t>
        </is>
      </c>
    </row>
    <row r="62">
      <c r="A62" s="2" t="n">
        <v>61</v>
      </c>
      <c r="B62" s="2" t="inlineStr">
        <is>
          <t>5.1.1</t>
        </is>
      </c>
      <c r="C62" s="2" t="inlineStr">
        <is>
          <t xml:space="preserve">        Vendor Research [Deliverable: Vendor Research Report]</t>
        </is>
      </c>
      <c r="D62" s="2" t="inlineStr">
        <is>
          <t>Sub-Task</t>
        </is>
      </c>
      <c r="E62" s="12" t="n">
        <v>0.4</v>
      </c>
      <c r="F62" s="2">
        <f>H62-G62+1</f>
        <v/>
      </c>
      <c r="G62" s="21" t="n">
        <v>45734</v>
      </c>
      <c r="H62" s="21" t="n">
        <v>45735</v>
      </c>
      <c r="I62" s="2" t="n">
        <v>58</v>
      </c>
      <c r="J62" s="2" t="n">
        <v>62</v>
      </c>
      <c r="K62" s="2" t="inlineStr">
        <is>
          <t>Procurement Analyst</t>
        </is>
      </c>
      <c r="L62" s="21" t="n">
        <v>45734</v>
      </c>
      <c r="M62" s="21" t="n">
        <v>45735</v>
      </c>
      <c r="N62" s="2">
        <f>M62-L62+1</f>
        <v/>
      </c>
      <c r="O62" s="2">
        <f>F62-N62</f>
        <v/>
      </c>
      <c r="P62" s="2">
        <f>H62-M62</f>
        <v/>
      </c>
      <c r="Q62" s="2" t="inlineStr">
        <is>
          <t>Not Started</t>
        </is>
      </c>
      <c r="R62" s="2" t="inlineStr">
        <is>
          <t>Low</t>
        </is>
      </c>
      <c r="S62" s="2" t="inlineStr">
        <is>
          <t>Vendor research</t>
        </is>
      </c>
    </row>
    <row r="63">
      <c r="A63" s="2" t="n">
        <v>62</v>
      </c>
      <c r="B63" s="2" t="inlineStr">
        <is>
          <t>5.1.2</t>
        </is>
      </c>
      <c r="C63" s="2" t="inlineStr">
        <is>
          <t xml:space="preserve">        RFP Development [Deliverable: Request for Proposal]</t>
        </is>
      </c>
      <c r="D63" s="2" t="inlineStr">
        <is>
          <t>Sub-Task</t>
        </is>
      </c>
      <c r="E63" s="12" t="n">
        <v>0.2</v>
      </c>
      <c r="F63" s="2">
        <f>H63-G63+1</f>
        <v/>
      </c>
      <c r="G63" s="21" t="n">
        <v>45735</v>
      </c>
      <c r="H63" s="21" t="n">
        <v>45736</v>
      </c>
      <c r="I63" s="2" t="n">
        <v>61</v>
      </c>
      <c r="J63" s="2" t="n">
        <v>63</v>
      </c>
      <c r="K63" s="2" t="inlineStr">
        <is>
          <t>Procurement Specialist</t>
        </is>
      </c>
      <c r="L63" s="21" t="n">
        <v>45735</v>
      </c>
      <c r="M63" s="21" t="n">
        <v>45736</v>
      </c>
      <c r="N63" s="2">
        <f>M63-L63+1</f>
        <v/>
      </c>
      <c r="O63" s="2">
        <f>F63-N63</f>
        <v/>
      </c>
      <c r="P63" s="2">
        <f>H63-M63</f>
        <v/>
      </c>
      <c r="Q63" s="2" t="inlineStr">
        <is>
          <t>Not Started</t>
        </is>
      </c>
      <c r="R63" s="2" t="inlineStr">
        <is>
          <t>Medium</t>
        </is>
      </c>
      <c r="S63" s="2" t="inlineStr">
        <is>
          <t>RFP development</t>
        </is>
      </c>
    </row>
    <row r="64">
      <c r="A64" s="2" t="n">
        <v>63</v>
      </c>
      <c r="B64" s="2" t="inlineStr">
        <is>
          <t>5.1.3</t>
        </is>
      </c>
      <c r="C64" s="2" t="inlineStr">
        <is>
          <t xml:space="preserve">        Vendor Evaluation [Deliverable: Vendor Evaluation Matrix]</t>
        </is>
      </c>
      <c r="D64" s="2" t="inlineStr">
        <is>
          <t>Sub-Task</t>
        </is>
      </c>
      <c r="E64" s="12" t="n">
        <v>0</v>
      </c>
      <c r="F64" s="2">
        <f>H64-G64+1</f>
        <v/>
      </c>
      <c r="G64" s="21" t="n">
        <v>45736</v>
      </c>
      <c r="H64" s="21" t="n">
        <v>45738</v>
      </c>
      <c r="I64" s="2" t="n">
        <v>62</v>
      </c>
      <c r="J64" s="2" t="n">
        <v>64</v>
      </c>
      <c r="K64" s="2" t="inlineStr">
        <is>
          <t>Evaluation Team</t>
        </is>
      </c>
      <c r="L64" s="21" t="n">
        <v>45736</v>
      </c>
      <c r="M64" s="21" t="n">
        <v>45738</v>
      </c>
      <c r="N64" s="2">
        <f>M64-L64+1</f>
        <v/>
      </c>
      <c r="O64" s="2">
        <f>F64-N64</f>
        <v/>
      </c>
      <c r="P64" s="2">
        <f>H64-M64</f>
        <v/>
      </c>
      <c r="Q64" s="2" t="inlineStr">
        <is>
          <t>Not Started</t>
        </is>
      </c>
      <c r="R64" s="2" t="inlineStr">
        <is>
          <t>High</t>
        </is>
      </c>
      <c r="S64" s="2" t="inlineStr">
        <is>
          <t>Vendor evaluation</t>
        </is>
      </c>
    </row>
    <row r="65">
      <c r="A65" s="2" t="n">
        <v>64</v>
      </c>
      <c r="B65" s="2" t="inlineStr">
        <is>
          <t>5.1.4</t>
        </is>
      </c>
      <c r="C65" s="2" t="inlineStr">
        <is>
          <t xml:space="preserve">        Vendor Selection Meeting [Deliverable: Vendor Selection Decision]</t>
        </is>
      </c>
      <c r="D65" s="2" t="inlineStr">
        <is>
          <t>Sub-Task</t>
        </is>
      </c>
      <c r="E65" s="12" t="n">
        <v>0</v>
      </c>
      <c r="F65" s="2">
        <f>H65-G65+1</f>
        <v/>
      </c>
      <c r="G65" s="21" t="n">
        <v>45739</v>
      </c>
      <c r="H65" s="21" t="n">
        <v>45739</v>
      </c>
      <c r="I65" s="2" t="n">
        <v>63</v>
      </c>
      <c r="J65" s="2" t="n">
        <v>65</v>
      </c>
      <c r="K65" s="2" t="inlineStr">
        <is>
          <t>Selection Committee</t>
        </is>
      </c>
      <c r="L65" s="21" t="n">
        <v>45739</v>
      </c>
      <c r="M65" s="21" t="n">
        <v>45739</v>
      </c>
      <c r="N65" s="2">
        <f>M65-L65+1</f>
        <v/>
      </c>
      <c r="O65" s="2">
        <f>F65-N65</f>
        <v/>
      </c>
      <c r="P65" s="2">
        <f>H65-M65</f>
        <v/>
      </c>
      <c r="Q65" s="2" t="inlineStr">
        <is>
          <t>Not Started</t>
        </is>
      </c>
      <c r="R65" s="2" t="inlineStr">
        <is>
          <t>Medium</t>
        </is>
      </c>
      <c r="S65" s="2" t="inlineStr">
        <is>
          <t>Vendor selection</t>
        </is>
      </c>
    </row>
    <row r="66">
      <c r="A66" s="2" t="n">
        <v>65</v>
      </c>
      <c r="B66" s="2" t="inlineStr">
        <is>
          <t>5.1.5</t>
        </is>
      </c>
      <c r="C66" s="2" t="inlineStr">
        <is>
          <t xml:space="preserve">        Contract Negotiation [Deliverable: Negotiated Contract Terms]</t>
        </is>
      </c>
      <c r="D66" s="2" t="inlineStr">
        <is>
          <t>Sub-Task</t>
        </is>
      </c>
      <c r="E66" s="12" t="n">
        <v>0</v>
      </c>
      <c r="F66" s="2">
        <f>H66-G66+1</f>
        <v/>
      </c>
      <c r="G66" s="21" t="n">
        <v>45740</v>
      </c>
      <c r="H66" s="21" t="n">
        <v>45740</v>
      </c>
      <c r="I66" s="2" t="n">
        <v>64</v>
      </c>
      <c r="J66" s="2" t="n">
        <v>66</v>
      </c>
      <c r="K66" s="2" t="inlineStr">
        <is>
          <t>Legal Team</t>
        </is>
      </c>
      <c r="L66" s="21" t="n">
        <v>45740</v>
      </c>
      <c r="M66" s="21" t="n">
        <v>45740</v>
      </c>
      <c r="N66" s="2">
        <f>M66-L66+1</f>
        <v/>
      </c>
      <c r="O66" s="2">
        <f>F66-N66</f>
        <v/>
      </c>
      <c r="P66" s="2">
        <f>H66-M66</f>
        <v/>
      </c>
      <c r="Q66" s="2" t="inlineStr">
        <is>
          <t>Not Started</t>
        </is>
      </c>
      <c r="R66" s="2" t="inlineStr">
        <is>
          <t>High</t>
        </is>
      </c>
      <c r="S66" s="2" t="inlineStr">
        <is>
          <t>Contract negotiation</t>
        </is>
      </c>
    </row>
    <row r="67">
      <c r="A67" s="2" t="n">
        <v>66</v>
      </c>
      <c r="B67" s="2" t="inlineStr">
        <is>
          <t>5.1.6</t>
        </is>
      </c>
      <c r="C67" s="2" t="inlineStr">
        <is>
          <t xml:space="preserve">        Contract Finalization Meeting [Deliverable: Signed Contracts]</t>
        </is>
      </c>
      <c r="D67" s="2" t="inlineStr">
        <is>
          <t>Sub-Task</t>
        </is>
      </c>
      <c r="E67" s="12" t="n">
        <v>0</v>
      </c>
      <c r="F67" s="2">
        <f>H67-G67+1</f>
        <v/>
      </c>
      <c r="G67" s="21" t="n">
        <v>45740</v>
      </c>
      <c r="H67" s="21" t="n">
        <v>45740</v>
      </c>
      <c r="I67" s="2" t="n">
        <v>65</v>
      </c>
      <c r="J67" s="2" t="n">
        <v>67</v>
      </c>
      <c r="K67" s="2" t="inlineStr">
        <is>
          <t>Contract Team</t>
        </is>
      </c>
      <c r="L67" s="21" t="n">
        <v>45740</v>
      </c>
      <c r="M67" s="21" t="n">
        <v>45740</v>
      </c>
      <c r="N67" s="2">
        <f>M67-L67+1</f>
        <v/>
      </c>
      <c r="O67" s="2">
        <f>F67-N67</f>
        <v/>
      </c>
      <c r="P67" s="2">
        <f>H67-M67</f>
        <v/>
      </c>
      <c r="Q67" s="2" t="inlineStr">
        <is>
          <t>Not Started</t>
        </is>
      </c>
      <c r="R67" s="2" t="inlineStr">
        <is>
          <t>Medium</t>
        </is>
      </c>
      <c r="S67" s="2" t="inlineStr">
        <is>
          <t>Contract finalization</t>
        </is>
      </c>
    </row>
    <row r="68">
      <c r="A68" s="9" t="n">
        <v>67</v>
      </c>
      <c r="B68" s="9" t="inlineStr">
        <is>
          <t>5.2</t>
        </is>
      </c>
      <c r="C68" s="9" t="inlineStr">
        <is>
          <t xml:space="preserve">    AI/ML Equipment Procurement [Deliverable: Procured Equipment]</t>
        </is>
      </c>
      <c r="D68" s="9" t="inlineStr">
        <is>
          <t>Task</t>
        </is>
      </c>
      <c r="E68" s="10" t="n">
        <v>0.1</v>
      </c>
      <c r="F68" s="9">
        <f>H68-G68+1</f>
        <v/>
      </c>
      <c r="G68" s="20" t="n">
        <v>45741</v>
      </c>
      <c r="H68" s="20" t="n">
        <v>45746</v>
      </c>
      <c r="I68" s="9" t="n">
        <v>66</v>
      </c>
      <c r="J68" s="9" t="n">
        <v>72</v>
      </c>
      <c r="K68" s="9" t="inlineStr">
        <is>
          <t>Equipment Manager</t>
        </is>
      </c>
      <c r="L68" s="20" t="n">
        <v>45741</v>
      </c>
      <c r="M68" s="20" t="n">
        <v>45746</v>
      </c>
      <c r="N68" s="9">
        <f>M68-L68+1</f>
        <v/>
      </c>
      <c r="O68" s="9">
        <f>F68-N68</f>
        <v/>
      </c>
      <c r="P68" s="9">
        <f>H68-M68</f>
        <v/>
      </c>
      <c r="Q68" s="9" t="inlineStr">
        <is>
          <t>Not Started</t>
        </is>
      </c>
      <c r="R68" s="9" t="inlineStr">
        <is>
          <t>High</t>
        </is>
      </c>
      <c r="S68" s="9" t="inlineStr">
        <is>
          <t>Equipment procurement</t>
        </is>
      </c>
    </row>
    <row r="69">
      <c r="A69" s="2" t="n">
        <v>68</v>
      </c>
      <c r="B69" s="2" t="inlineStr">
        <is>
          <t>5.2.1</t>
        </is>
      </c>
      <c r="C69" s="2" t="inlineStr">
        <is>
          <t xml:space="preserve">        Equipment Specification [Deliverable: Equipment Specifications]</t>
        </is>
      </c>
      <c r="D69" s="2" t="inlineStr">
        <is>
          <t>Sub-Task</t>
        </is>
      </c>
      <c r="E69" s="12" t="n">
        <v>0.2</v>
      </c>
      <c r="F69" s="2">
        <f>H69-G69+1</f>
        <v/>
      </c>
      <c r="G69" s="21" t="n">
        <v>45741</v>
      </c>
      <c r="H69" s="21" t="n">
        <v>45742</v>
      </c>
      <c r="I69" s="2" t="n">
        <v>66</v>
      </c>
      <c r="J69" s="2" t="n">
        <v>69</v>
      </c>
      <c r="K69" s="2" t="inlineStr">
        <is>
          <t>Technical Specialist</t>
        </is>
      </c>
      <c r="L69" s="21" t="n">
        <v>45741</v>
      </c>
      <c r="M69" s="21" t="n">
        <v>45742</v>
      </c>
      <c r="N69" s="2">
        <f>M69-L69+1</f>
        <v/>
      </c>
      <c r="O69" s="2">
        <f>F69-N69</f>
        <v/>
      </c>
      <c r="P69" s="2">
        <f>H69-M69</f>
        <v/>
      </c>
      <c r="Q69" s="2" t="inlineStr">
        <is>
          <t>Not Started</t>
        </is>
      </c>
      <c r="R69" s="2" t="inlineStr">
        <is>
          <t>Medium</t>
        </is>
      </c>
      <c r="S69" s="2" t="inlineStr">
        <is>
          <t>Equipment specs</t>
        </is>
      </c>
    </row>
    <row r="70">
      <c r="A70" s="2" t="n">
        <v>69</v>
      </c>
      <c r="B70" s="2" t="inlineStr">
        <is>
          <t>5.2.2</t>
        </is>
      </c>
      <c r="C70" s="2" t="inlineStr">
        <is>
          <t xml:space="preserve">        Purchase Order Processing [Deliverable: Purchase Orders]</t>
        </is>
      </c>
      <c r="D70" s="2" t="inlineStr">
        <is>
          <t>Sub-Task</t>
        </is>
      </c>
      <c r="E70" s="12" t="n">
        <v>0</v>
      </c>
      <c r="F70" s="2">
        <f>H70-G70+1</f>
        <v/>
      </c>
      <c r="G70" s="21" t="n">
        <v>45742</v>
      </c>
      <c r="H70" s="21" t="n">
        <v>45743</v>
      </c>
      <c r="I70" s="2" t="n">
        <v>68</v>
      </c>
      <c r="J70" s="2" t="n">
        <v>70</v>
      </c>
      <c r="K70" s="2" t="inlineStr">
        <is>
          <t>Procurement Officer</t>
        </is>
      </c>
      <c r="L70" s="21" t="n">
        <v>45742</v>
      </c>
      <c r="M70" s="21" t="n">
        <v>45743</v>
      </c>
      <c r="N70" s="2">
        <f>M70-L70+1</f>
        <v/>
      </c>
      <c r="O70" s="2">
        <f>F70-N70</f>
        <v/>
      </c>
      <c r="P70" s="2">
        <f>H70-M70</f>
        <v/>
      </c>
      <c r="Q70" s="2" t="inlineStr">
        <is>
          <t>Not Started</t>
        </is>
      </c>
      <c r="R70" s="2" t="inlineStr">
        <is>
          <t>Medium</t>
        </is>
      </c>
      <c r="S70" s="2" t="inlineStr">
        <is>
          <t>Purchase orders</t>
        </is>
      </c>
    </row>
    <row r="71">
      <c r="A71" s="2" t="n">
        <v>70</v>
      </c>
      <c r="B71" s="2" t="inlineStr">
        <is>
          <t>5.2.3</t>
        </is>
      </c>
      <c r="C71" s="2" t="inlineStr">
        <is>
          <t xml:space="preserve">        Delivery Coordination [Deliverable: Delivery Schedule]</t>
        </is>
      </c>
      <c r="D71" s="2" t="inlineStr">
        <is>
          <t>Sub-Task</t>
        </is>
      </c>
      <c r="E71" s="12" t="n">
        <v>0</v>
      </c>
      <c r="F71" s="2">
        <f>H71-G71+1</f>
        <v/>
      </c>
      <c r="G71" s="21" t="n">
        <v>45743</v>
      </c>
      <c r="H71" s="21" t="n">
        <v>45744</v>
      </c>
      <c r="I71" s="2" t="n">
        <v>69</v>
      </c>
      <c r="J71" s="2" t="n">
        <v>71</v>
      </c>
      <c r="K71" s="2" t="inlineStr">
        <is>
          <t>Logistics Coordinator</t>
        </is>
      </c>
      <c r="L71" s="21" t="n">
        <v>45743</v>
      </c>
      <c r="M71" s="21" t="n">
        <v>45744</v>
      </c>
      <c r="N71" s="2">
        <f>M71-L71+1</f>
        <v/>
      </c>
      <c r="O71" s="2">
        <f>F71-N71</f>
        <v/>
      </c>
      <c r="P71" s="2">
        <f>H71-M71</f>
        <v/>
      </c>
      <c r="Q71" s="2" t="inlineStr">
        <is>
          <t>Not Started</t>
        </is>
      </c>
      <c r="R71" s="2" t="inlineStr">
        <is>
          <t>High</t>
        </is>
      </c>
      <c r="S71" s="2" t="inlineStr">
        <is>
          <t>Delivery coordination</t>
        </is>
      </c>
    </row>
    <row r="72">
      <c r="A72" s="2" t="n">
        <v>71</v>
      </c>
      <c r="B72" s="2" t="inlineStr">
        <is>
          <t>5.2.4</t>
        </is>
      </c>
      <c r="C72" s="2" t="inlineStr">
        <is>
          <t xml:space="preserve">        Equipment Inspection [Deliverable: Inspection Report]</t>
        </is>
      </c>
      <c r="D72" s="2" t="inlineStr">
        <is>
          <t>Sub-Task</t>
        </is>
      </c>
      <c r="E72" s="12" t="n">
        <v>0</v>
      </c>
      <c r="F72" s="2">
        <f>H72-G72+1</f>
        <v/>
      </c>
      <c r="G72" s="21" t="n">
        <v>45745</v>
      </c>
      <c r="H72" s="21" t="n">
        <v>45745</v>
      </c>
      <c r="I72" s="2" t="n">
        <v>70</v>
      </c>
      <c r="J72" s="2" t="n">
        <v>72</v>
      </c>
      <c r="K72" s="2" t="inlineStr">
        <is>
          <t>Quality Inspector</t>
        </is>
      </c>
      <c r="L72" s="21" t="n">
        <v>45745</v>
      </c>
      <c r="M72" s="21" t="n">
        <v>45745</v>
      </c>
      <c r="N72" s="2">
        <f>M72-L72+1</f>
        <v/>
      </c>
      <c r="O72" s="2">
        <f>F72-N72</f>
        <v/>
      </c>
      <c r="P72" s="2">
        <f>H72-M72</f>
        <v/>
      </c>
      <c r="Q72" s="2" t="inlineStr">
        <is>
          <t>Not Started</t>
        </is>
      </c>
      <c r="R72" s="2" t="inlineStr">
        <is>
          <t>Medium</t>
        </is>
      </c>
      <c r="S72" s="2" t="inlineStr">
        <is>
          <t>Equipment inspection</t>
        </is>
      </c>
    </row>
    <row r="73">
      <c r="A73" s="9" t="n">
        <v>72</v>
      </c>
      <c r="B73" s="9" t="inlineStr">
        <is>
          <t>5.3</t>
        </is>
      </c>
      <c r="C73" s="9" t="inlineStr">
        <is>
          <t xml:space="preserve">    AI/ML Procurement Documentation [Deliverable: Procurement Documentation]</t>
        </is>
      </c>
      <c r="D73" s="9" t="inlineStr">
        <is>
          <t>Task</t>
        </is>
      </c>
      <c r="E73" s="10" t="n">
        <v>0</v>
      </c>
      <c r="F73" s="9">
        <f>H73-G73+1</f>
        <v/>
      </c>
      <c r="G73" s="20" t="n">
        <v>45747</v>
      </c>
      <c r="H73" s="20" t="n">
        <v>45748</v>
      </c>
      <c r="I73" s="9" t="n">
        <v>71</v>
      </c>
      <c r="J73" s="9" t="n">
        <v>73</v>
      </c>
      <c r="K73" s="9" t="inlineStr">
        <is>
          <t>Documentation Team</t>
        </is>
      </c>
      <c r="L73" s="20" t="n">
        <v>45747</v>
      </c>
      <c r="M73" s="20" t="n">
        <v>45748</v>
      </c>
      <c r="N73" s="9">
        <f>M73-L73+1</f>
        <v/>
      </c>
      <c r="O73" s="9">
        <f>F73-N73</f>
        <v/>
      </c>
      <c r="P73" s="9">
        <f>H73-M73</f>
        <v/>
      </c>
      <c r="Q73" s="9" t="inlineStr">
        <is>
          <t>Not Started</t>
        </is>
      </c>
      <c r="R73" s="9" t="inlineStr">
        <is>
          <t>Low</t>
        </is>
      </c>
      <c r="S73" s="9" t="inlineStr">
        <is>
          <t>Procurement documentation</t>
        </is>
      </c>
    </row>
    <row r="74">
      <c r="A74" s="14" t="n">
        <v>73</v>
      </c>
      <c r="B74" s="14" t="inlineStr">
        <is>
          <t>5.4</t>
        </is>
      </c>
      <c r="C74" s="14" t="inlineStr">
        <is>
          <t xml:space="preserve">    AI/ML Procurement Completion [Deliverable: Procurement Completion Certificate]</t>
        </is>
      </c>
      <c r="D74" s="14" t="inlineStr">
        <is>
          <t>Milestone</t>
        </is>
      </c>
      <c r="E74" s="15" t="n">
        <v>0</v>
      </c>
      <c r="F74" s="14">
        <f>H74-G74+1</f>
        <v/>
      </c>
      <c r="G74" s="22" t="n">
        <v>45748</v>
      </c>
      <c r="H74" s="22" t="n">
        <v>45748</v>
      </c>
      <c r="I74" s="14" t="n">
        <v>72</v>
      </c>
      <c r="J74" s="14" t="n">
        <v>74</v>
      </c>
      <c r="K74" s="14" t="inlineStr">
        <is>
          <t>Procurement Authority</t>
        </is>
      </c>
      <c r="L74" s="22" t="n">
        <v>45748</v>
      </c>
      <c r="M74" s="22" t="n">
        <v>45748</v>
      </c>
      <c r="N74" s="14">
        <f>M74-L74+1</f>
        <v/>
      </c>
      <c r="O74" s="14">
        <f>F74-N74</f>
        <v/>
      </c>
      <c r="P74" s="14">
        <f>H74-M74</f>
        <v/>
      </c>
      <c r="Q74" s="14" t="inlineStr">
        <is>
          <t>Not Started</t>
        </is>
      </c>
      <c r="R74" s="14" t="inlineStr">
        <is>
          <t>Low</t>
        </is>
      </c>
      <c r="S74" s="14" t="inlineStr">
        <is>
          <t>Procurement completion milestone</t>
        </is>
      </c>
    </row>
    <row r="75">
      <c r="A75" s="6" t="n">
        <v>74</v>
      </c>
      <c r="B75" s="6" t="inlineStr">
        <is>
          <t>6.0</t>
        </is>
      </c>
      <c r="C75" s="6" t="inlineStr">
        <is>
          <t>AI/ML Implementation [Deliverable: Implemented System]</t>
        </is>
      </c>
      <c r="D75" s="6" t="inlineStr">
        <is>
          <t>Phase</t>
        </is>
      </c>
      <c r="E75" s="7">
        <f>AVERAGEIFS(E:E,B:B,"6.*",D:D,"Task")</f>
        <v/>
      </c>
      <c r="F75" s="6">
        <f>H75-G75+1</f>
        <v/>
      </c>
      <c r="G75" s="19" t="n">
        <v>45749</v>
      </c>
      <c r="H75" s="19" t="n">
        <v>45778</v>
      </c>
      <c r="I75" s="6" t="n">
        <v>73</v>
      </c>
      <c r="J75" s="6" t="n">
        <v>99</v>
      </c>
      <c r="K75" s="6" t="inlineStr">
        <is>
          <t>Implementation Manager</t>
        </is>
      </c>
      <c r="L75" s="19" t="n">
        <v>45749</v>
      </c>
      <c r="M75" s="19" t="n">
        <v>45778</v>
      </c>
      <c r="N75" s="6">
        <f>M75-L75+1</f>
        <v/>
      </c>
      <c r="O75" s="6">
        <f>F75-N75</f>
        <v/>
      </c>
      <c r="P75" s="6">
        <f>H75-M75</f>
        <v/>
      </c>
      <c r="Q75" s="6" t="inlineStr">
        <is>
          <t>Not Started</t>
        </is>
      </c>
      <c r="R75" s="6" t="inlineStr">
        <is>
          <t>High</t>
        </is>
      </c>
      <c r="S75" s="6" t="inlineStr">
        <is>
          <t>Implementation phase</t>
        </is>
      </c>
    </row>
    <row r="76">
      <c r="A76" s="9" t="n">
        <v>75</v>
      </c>
      <c r="B76" s="9" t="inlineStr">
        <is>
          <t>6.1</t>
        </is>
      </c>
      <c r="C76" s="9" t="inlineStr">
        <is>
          <t xml:space="preserve">    AI/ML Installation and Setup [Deliverable: Installed System]</t>
        </is>
      </c>
      <c r="D76" s="9" t="inlineStr">
        <is>
          <t>Task</t>
        </is>
      </c>
      <c r="E76" s="10" t="n">
        <v>0.15</v>
      </c>
      <c r="F76" s="9">
        <f>H76-G76+1</f>
        <v/>
      </c>
      <c r="G76" s="20" t="n">
        <v>45749</v>
      </c>
      <c r="H76" s="20" t="n">
        <v>45758</v>
      </c>
      <c r="I76" s="9" t="n">
        <v>73</v>
      </c>
      <c r="J76" s="9" t="n">
        <v>85</v>
      </c>
      <c r="K76" s="9" t="inlineStr">
        <is>
          <t>Installation Team</t>
        </is>
      </c>
      <c r="L76" s="20" t="n">
        <v>45749</v>
      </c>
      <c r="M76" s="20" t="n">
        <v>45758</v>
      </c>
      <c r="N76" s="9">
        <f>M76-L76+1</f>
        <v/>
      </c>
      <c r="O76" s="9">
        <f>F76-N76</f>
        <v/>
      </c>
      <c r="P76" s="9">
        <f>H76-M76</f>
        <v/>
      </c>
      <c r="Q76" s="9" t="inlineStr">
        <is>
          <t>Not Started</t>
        </is>
      </c>
      <c r="R76" s="9" t="inlineStr">
        <is>
          <t>High</t>
        </is>
      </c>
      <c r="S76" s="9" t="inlineStr">
        <is>
          <t>Installation and setup</t>
        </is>
      </c>
    </row>
    <row r="77">
      <c r="A77" s="2" t="n">
        <v>76</v>
      </c>
      <c r="B77" s="2" t="inlineStr">
        <is>
          <t>6.1.1</t>
        </is>
      </c>
      <c r="C77" s="2" t="inlineStr">
        <is>
          <t xml:space="preserve">        Site Preparation [Deliverable: Prepared Site]</t>
        </is>
      </c>
      <c r="D77" s="2" t="inlineStr">
        <is>
          <t>Sub-Task</t>
        </is>
      </c>
      <c r="E77" s="12" t="n">
        <v>0.2</v>
      </c>
      <c r="F77" s="2">
        <f>H77-G77+1</f>
        <v/>
      </c>
      <c r="G77" s="21" t="n">
        <v>45749</v>
      </c>
      <c r="H77" s="21" t="n">
        <v>45750</v>
      </c>
      <c r="I77" s="2" t="n">
        <v>73</v>
      </c>
      <c r="J77" s="2" t="n">
        <v>77</v>
      </c>
      <c r="K77" s="2" t="inlineStr">
        <is>
          <t>Site Manager</t>
        </is>
      </c>
      <c r="L77" s="21" t="n">
        <v>45749</v>
      </c>
      <c r="M77" s="21" t="n">
        <v>45750</v>
      </c>
      <c r="N77" s="2">
        <f>M77-L77+1</f>
        <v/>
      </c>
      <c r="O77" s="2">
        <f>F77-N77</f>
        <v/>
      </c>
      <c r="P77" s="2">
        <f>H77-M77</f>
        <v/>
      </c>
      <c r="Q77" s="2" t="inlineStr">
        <is>
          <t>Not Started</t>
        </is>
      </c>
      <c r="R77" s="2" t="inlineStr">
        <is>
          <t>Medium</t>
        </is>
      </c>
      <c r="S77" s="2" t="inlineStr">
        <is>
          <t>Site preparation</t>
        </is>
      </c>
    </row>
    <row r="78">
      <c r="A78" s="2" t="n">
        <v>77</v>
      </c>
      <c r="B78" s="2" t="inlineStr">
        <is>
          <t>6.1.2</t>
        </is>
      </c>
      <c r="C78" s="2" t="inlineStr">
        <is>
          <t xml:space="preserve">        Equipment Installation [Deliverable: Installed Equipment]</t>
        </is>
      </c>
      <c r="D78" s="2" t="inlineStr">
        <is>
          <t>Sub-Task</t>
        </is>
      </c>
      <c r="E78" s="12" t="n">
        <v>0.1</v>
      </c>
      <c r="F78" s="2">
        <f>H78-G78+1</f>
        <v/>
      </c>
      <c r="G78" s="21" t="n">
        <v>45750</v>
      </c>
      <c r="H78" s="21" t="n">
        <v>45753</v>
      </c>
      <c r="I78" s="2" t="n">
        <v>76</v>
      </c>
      <c r="J78" s="2" t="n">
        <v>78</v>
      </c>
      <c r="K78" s="2" t="inlineStr">
        <is>
          <t>Installation Technician</t>
        </is>
      </c>
      <c r="L78" s="21" t="n">
        <v>45750</v>
      </c>
      <c r="M78" s="21" t="n">
        <v>45753</v>
      </c>
      <c r="N78" s="2">
        <f>M78-L78+1</f>
        <v/>
      </c>
      <c r="O78" s="2">
        <f>F78-N78</f>
        <v/>
      </c>
      <c r="P78" s="2">
        <f>H78-M78</f>
        <v/>
      </c>
      <c r="Q78" s="2" t="inlineStr">
        <is>
          <t>Not Started</t>
        </is>
      </c>
      <c r="R78" s="2" t="inlineStr">
        <is>
          <t>High</t>
        </is>
      </c>
      <c r="S78" s="2" t="inlineStr">
        <is>
          <t>Equipment installation</t>
        </is>
      </c>
    </row>
    <row r="79">
      <c r="A79" s="2" t="n">
        <v>78</v>
      </c>
      <c r="B79" s="2" t="inlineStr">
        <is>
          <t>6.1.3</t>
        </is>
      </c>
      <c r="C79" s="2" t="inlineStr">
        <is>
          <t xml:space="preserve">        System Configuration [Deliverable: Configured System]</t>
        </is>
      </c>
      <c r="D79" s="2" t="inlineStr">
        <is>
          <t>Sub-Task</t>
        </is>
      </c>
      <c r="E79" s="12" t="n">
        <v>0.05</v>
      </c>
      <c r="F79" s="2">
        <f>H79-G79+1</f>
        <v/>
      </c>
      <c r="G79" s="21" t="n">
        <v>45753</v>
      </c>
      <c r="H79" s="21" t="n">
        <v>45755</v>
      </c>
      <c r="I79" s="2" t="n">
        <v>77</v>
      </c>
      <c r="J79" s="2" t="n">
        <v>79</v>
      </c>
      <c r="K79" s="2" t="inlineStr">
        <is>
          <t>Configuration Specialist</t>
        </is>
      </c>
      <c r="L79" s="21" t="n">
        <v>45753</v>
      </c>
      <c r="M79" s="21" t="n">
        <v>45755</v>
      </c>
      <c r="N79" s="2">
        <f>M79-L79+1</f>
        <v/>
      </c>
      <c r="O79" s="2">
        <f>F79-N79</f>
        <v/>
      </c>
      <c r="P79" s="2">
        <f>H79-M79</f>
        <v/>
      </c>
      <c r="Q79" s="2" t="inlineStr">
        <is>
          <t>Not Started</t>
        </is>
      </c>
      <c r="R79" s="2" t="inlineStr">
        <is>
          <t>High</t>
        </is>
      </c>
      <c r="S79" s="2" t="inlineStr">
        <is>
          <t>System configuration</t>
        </is>
      </c>
    </row>
    <row r="80">
      <c r="A80" s="2" t="n">
        <v>79</v>
      </c>
      <c r="B80" s="2" t="inlineStr">
        <is>
          <t>6.1.4</t>
        </is>
      </c>
      <c r="C80" s="2" t="inlineStr">
        <is>
          <t xml:space="preserve">        Initial Testing [Deliverable: Initial Test Results]</t>
        </is>
      </c>
      <c r="D80" s="2" t="inlineStr">
        <is>
          <t>Sub-Task</t>
        </is>
      </c>
      <c r="E80" s="12" t="n">
        <v>0</v>
      </c>
      <c r="F80" s="2">
        <f>H80-G80+1</f>
        <v/>
      </c>
      <c r="G80" s="21" t="n">
        <v>45755</v>
      </c>
      <c r="H80" s="21" t="n">
        <v>45756</v>
      </c>
      <c r="I80" s="2" t="n">
        <v>78</v>
      </c>
      <c r="J80" s="2" t="n">
        <v>80</v>
      </c>
      <c r="K80" s="2" t="inlineStr">
        <is>
          <t>Test Engineer</t>
        </is>
      </c>
      <c r="L80" s="21" t="n">
        <v>45755</v>
      </c>
      <c r="M80" s="21" t="n">
        <v>45756</v>
      </c>
      <c r="N80" s="2">
        <f>M80-L80+1</f>
        <v/>
      </c>
      <c r="O80" s="2">
        <f>F80-N80</f>
        <v/>
      </c>
      <c r="P80" s="2">
        <f>H80-M80</f>
        <v/>
      </c>
      <c r="Q80" s="2" t="inlineStr">
        <is>
          <t>Not Started</t>
        </is>
      </c>
      <c r="R80" s="2" t="inlineStr">
        <is>
          <t>Medium</t>
        </is>
      </c>
      <c r="S80" s="2" t="inlineStr">
        <is>
          <t>Initial testing</t>
        </is>
      </c>
    </row>
    <row r="81">
      <c r="A81" s="2" t="n">
        <v>80</v>
      </c>
      <c r="B81" s="2" t="inlineStr">
        <is>
          <t>6.1.5</t>
        </is>
      </c>
      <c r="C81" s="2" t="inlineStr">
        <is>
          <t xml:space="preserve">        Installation Review Meeting [Deliverable: Installation Review Report]</t>
        </is>
      </c>
      <c r="D81" s="2" t="inlineStr">
        <is>
          <t>Sub-Task</t>
        </is>
      </c>
      <c r="E81" s="12" t="n">
        <v>0</v>
      </c>
      <c r="F81" s="2">
        <f>H81-G81+1</f>
        <v/>
      </c>
      <c r="G81" s="21" t="n">
        <v>45757</v>
      </c>
      <c r="H81" s="21" t="n">
        <v>45757</v>
      </c>
      <c r="I81" s="2" t="n">
        <v>79</v>
      </c>
      <c r="J81" s="2" t="n">
        <v>81</v>
      </c>
      <c r="K81" s="2" t="inlineStr">
        <is>
          <t>Installation Team</t>
        </is>
      </c>
      <c r="L81" s="21" t="n">
        <v>45757</v>
      </c>
      <c r="M81" s="21" t="n">
        <v>45757</v>
      </c>
      <c r="N81" s="2">
        <f>M81-L81+1</f>
        <v/>
      </c>
      <c r="O81" s="2">
        <f>F81-N81</f>
        <v/>
      </c>
      <c r="P81" s="2">
        <f>H81-M81</f>
        <v/>
      </c>
      <c r="Q81" s="2" t="inlineStr">
        <is>
          <t>Not Started</t>
        </is>
      </c>
      <c r="R81" s="2" t="inlineStr">
        <is>
          <t>Low</t>
        </is>
      </c>
      <c r="S81" s="2" t="inlineStr">
        <is>
          <t>Installation review</t>
        </is>
      </c>
    </row>
    <row r="82">
      <c r="A82" s="2" t="n">
        <v>81</v>
      </c>
      <c r="B82" s="2" t="inlineStr">
        <is>
          <t>6.1.6</t>
        </is>
      </c>
      <c r="C82" s="2" t="inlineStr">
        <is>
          <t xml:space="preserve">        Installation Approval Meeting [Deliverable: Installation Approval]</t>
        </is>
      </c>
      <c r="D82" s="2" t="inlineStr">
        <is>
          <t>Sub-Task</t>
        </is>
      </c>
      <c r="E82" s="12" t="n">
        <v>0</v>
      </c>
      <c r="F82" s="2">
        <f>H82-G82+1</f>
        <v/>
      </c>
      <c r="G82" s="21" t="n">
        <v>45758</v>
      </c>
      <c r="H82" s="21" t="n">
        <v>45758</v>
      </c>
      <c r="I82" s="2" t="n">
        <v>80</v>
      </c>
      <c r="J82" s="2" t="n">
        <v>82</v>
      </c>
      <c r="K82" s="2" t="inlineStr">
        <is>
          <t>Project Manager</t>
        </is>
      </c>
      <c r="L82" s="21" t="n">
        <v>45758</v>
      </c>
      <c r="M82" s="21" t="n">
        <v>45758</v>
      </c>
      <c r="N82" s="2">
        <f>M82-L82+1</f>
        <v/>
      </c>
      <c r="O82" s="2">
        <f>F82-N82</f>
        <v/>
      </c>
      <c r="P82" s="2">
        <f>H82-M82</f>
        <v/>
      </c>
      <c r="Q82" s="2" t="inlineStr">
        <is>
          <t>Not Started</t>
        </is>
      </c>
      <c r="R82" s="2" t="inlineStr">
        <is>
          <t>Medium</t>
        </is>
      </c>
      <c r="S82" s="2" t="inlineStr">
        <is>
          <t>Installation approval</t>
        </is>
      </c>
    </row>
    <row r="83">
      <c r="A83" s="9" t="n">
        <v>82</v>
      </c>
      <c r="B83" s="9" t="inlineStr">
        <is>
          <t>6.2</t>
        </is>
      </c>
      <c r="C83" s="9" t="inlineStr">
        <is>
          <t xml:space="preserve">    AI/ML Integration and Configuration [Deliverable: Integrated System]</t>
        </is>
      </c>
      <c r="D83" s="9" t="inlineStr">
        <is>
          <t>Task</t>
        </is>
      </c>
      <c r="E83" s="10" t="n">
        <v>0.05</v>
      </c>
      <c r="F83" s="9">
        <f>H83-G83+1</f>
        <v/>
      </c>
      <c r="G83" s="20" t="n">
        <v>45759</v>
      </c>
      <c r="H83" s="20" t="n">
        <v>45770</v>
      </c>
      <c r="I83" s="9" t="n">
        <v>81</v>
      </c>
      <c r="J83" s="9" t="n">
        <v>93</v>
      </c>
      <c r="K83" s="9" t="inlineStr">
        <is>
          <t>Integration Lead</t>
        </is>
      </c>
      <c r="L83" s="20" t="n">
        <v>45759</v>
      </c>
      <c r="M83" s="20" t="n">
        <v>45770</v>
      </c>
      <c r="N83" s="9">
        <f>M83-L83+1</f>
        <v/>
      </c>
      <c r="O83" s="9">
        <f>F83-N83</f>
        <v/>
      </c>
      <c r="P83" s="9">
        <f>H83-M83</f>
        <v/>
      </c>
      <c r="Q83" s="9" t="inlineStr">
        <is>
          <t>Not Started</t>
        </is>
      </c>
      <c r="R83" s="9" t="inlineStr">
        <is>
          <t>High</t>
        </is>
      </c>
      <c r="S83" s="9" t="inlineStr">
        <is>
          <t>Integration and configuration</t>
        </is>
      </c>
    </row>
    <row r="84">
      <c r="A84" s="2" t="n">
        <v>83</v>
      </c>
      <c r="B84" s="2" t="inlineStr">
        <is>
          <t>6.2.1</t>
        </is>
      </c>
      <c r="C84" s="2" t="inlineStr">
        <is>
          <t xml:space="preserve">        System Integration [Deliverable: Integrated Components]</t>
        </is>
      </c>
      <c r="D84" s="2" t="inlineStr">
        <is>
          <t>Sub-Task</t>
        </is>
      </c>
      <c r="E84" s="12" t="n">
        <v>0.1</v>
      </c>
      <c r="F84" s="2">
        <f>H84-G84+1</f>
        <v/>
      </c>
      <c r="G84" s="21" t="n">
        <v>45759</v>
      </c>
      <c r="H84" s="21" t="n">
        <v>45762</v>
      </c>
      <c r="I84" s="2" t="n">
        <v>81</v>
      </c>
      <c r="J84" s="2" t="n">
        <v>84</v>
      </c>
      <c r="K84" s="2" t="inlineStr">
        <is>
          <t>Integration Engineer</t>
        </is>
      </c>
      <c r="L84" s="21" t="n">
        <v>45759</v>
      </c>
      <c r="M84" s="21" t="n">
        <v>45762</v>
      </c>
      <c r="N84" s="2">
        <f>M84-L84+1</f>
        <v/>
      </c>
      <c r="O84" s="2">
        <f>F84-N84</f>
        <v/>
      </c>
      <c r="P84" s="2">
        <f>H84-M84</f>
        <v/>
      </c>
      <c r="Q84" s="2" t="inlineStr">
        <is>
          <t>Not Started</t>
        </is>
      </c>
      <c r="R84" s="2" t="inlineStr">
        <is>
          <t>High</t>
        </is>
      </c>
      <c r="S84" s="2" t="inlineStr">
        <is>
          <t>System integration</t>
        </is>
      </c>
    </row>
    <row r="85">
      <c r="A85" s="2" t="n">
        <v>84</v>
      </c>
      <c r="B85" s="2" t="inlineStr">
        <is>
          <t>6.2.2</t>
        </is>
      </c>
      <c r="C85" s="2" t="inlineStr">
        <is>
          <t xml:space="preserve">        Data Migration [Deliverable: Migrated Data]</t>
        </is>
      </c>
      <c r="D85" s="2" t="inlineStr">
        <is>
          <t>Sub-Task</t>
        </is>
      </c>
      <c r="E85" s="12" t="n">
        <v>0.05</v>
      </c>
      <c r="F85" s="2">
        <f>H85-G85+1</f>
        <v/>
      </c>
      <c r="G85" s="21" t="n">
        <v>45762</v>
      </c>
      <c r="H85" s="21" t="n">
        <v>45764</v>
      </c>
      <c r="I85" s="2" t="n">
        <v>83</v>
      </c>
      <c r="J85" s="2" t="n">
        <v>85</v>
      </c>
      <c r="K85" s="2" t="inlineStr">
        <is>
          <t>Data Specialist</t>
        </is>
      </c>
      <c r="L85" s="21" t="n">
        <v>45762</v>
      </c>
      <c r="M85" s="21" t="n">
        <v>45764</v>
      </c>
      <c r="N85" s="2">
        <f>M85-L85+1</f>
        <v/>
      </c>
      <c r="O85" s="2">
        <f>F85-N85</f>
        <v/>
      </c>
      <c r="P85" s="2">
        <f>H85-M85</f>
        <v/>
      </c>
      <c r="Q85" s="2" t="inlineStr">
        <is>
          <t>Not Started</t>
        </is>
      </c>
      <c r="R85" s="2" t="inlineStr">
        <is>
          <t>High</t>
        </is>
      </c>
      <c r="S85" s="2" t="inlineStr">
        <is>
          <t>Data migration</t>
        </is>
      </c>
    </row>
    <row r="86">
      <c r="A86" s="2" t="n">
        <v>85</v>
      </c>
      <c r="B86" s="2" t="inlineStr">
        <is>
          <t>6.2.3</t>
        </is>
      </c>
      <c r="C86" s="2" t="inlineStr">
        <is>
          <t xml:space="preserve">        Performance Optimization [Deliverable: Optimized System]</t>
        </is>
      </c>
      <c r="D86" s="2" t="inlineStr">
        <is>
          <t>Sub-Task</t>
        </is>
      </c>
      <c r="E86" s="12" t="n">
        <v>0</v>
      </c>
      <c r="F86" s="2">
        <f>H86-G86+1</f>
        <v/>
      </c>
      <c r="G86" s="21" t="n">
        <v>45764</v>
      </c>
      <c r="H86" s="21" t="n">
        <v>45766</v>
      </c>
      <c r="I86" s="2" t="n">
        <v>84</v>
      </c>
      <c r="J86" s="2" t="n">
        <v>86</v>
      </c>
      <c r="K86" s="2" t="inlineStr">
        <is>
          <t>Performance Engineer</t>
        </is>
      </c>
      <c r="L86" s="21" t="n">
        <v>45764</v>
      </c>
      <c r="M86" s="21" t="n">
        <v>45766</v>
      </c>
      <c r="N86" s="2">
        <f>M86-L86+1</f>
        <v/>
      </c>
      <c r="O86" s="2">
        <f>F86-N86</f>
        <v/>
      </c>
      <c r="P86" s="2">
        <f>H86-M86</f>
        <v/>
      </c>
      <c r="Q86" s="2" t="inlineStr">
        <is>
          <t>Not Started</t>
        </is>
      </c>
      <c r="R86" s="2" t="inlineStr">
        <is>
          <t>Medium</t>
        </is>
      </c>
      <c r="S86" s="2" t="inlineStr">
        <is>
          <t>Performance optimization</t>
        </is>
      </c>
    </row>
    <row r="87">
      <c r="A87" s="2" t="n">
        <v>86</v>
      </c>
      <c r="B87" s="2" t="inlineStr">
        <is>
          <t>6.2.4</t>
        </is>
      </c>
      <c r="C87" s="2" t="inlineStr">
        <is>
          <t xml:space="preserve">        Security Implementation [Deliverable: Secured System]</t>
        </is>
      </c>
      <c r="D87" s="2" t="inlineStr">
        <is>
          <t>Sub-Task</t>
        </is>
      </c>
      <c r="E87" s="12" t="n">
        <v>0</v>
      </c>
      <c r="F87" s="2">
        <f>H87-G87+1</f>
        <v/>
      </c>
      <c r="G87" s="21" t="n">
        <v>45766</v>
      </c>
      <c r="H87" s="21" t="n">
        <v>45767</v>
      </c>
      <c r="I87" s="2" t="n">
        <v>85</v>
      </c>
      <c r="J87" s="2" t="n">
        <v>87</v>
      </c>
      <c r="K87" s="2" t="inlineStr">
        <is>
          <t>Security Engineer</t>
        </is>
      </c>
      <c r="L87" s="21" t="n">
        <v>45766</v>
      </c>
      <c r="M87" s="21" t="n">
        <v>45767</v>
      </c>
      <c r="N87" s="2">
        <f>M87-L87+1</f>
        <v/>
      </c>
      <c r="O87" s="2">
        <f>F87-N87</f>
        <v/>
      </c>
      <c r="P87" s="2">
        <f>H87-M87</f>
        <v/>
      </c>
      <c r="Q87" s="2" t="inlineStr">
        <is>
          <t>Not Started</t>
        </is>
      </c>
      <c r="R87" s="2" t="inlineStr">
        <is>
          <t>High</t>
        </is>
      </c>
      <c r="S87" s="2" t="inlineStr">
        <is>
          <t>Security implementation</t>
        </is>
      </c>
    </row>
    <row r="88">
      <c r="A88" s="2" t="n">
        <v>87</v>
      </c>
      <c r="B88" s="2" t="inlineStr">
        <is>
          <t>6.2.5</t>
        </is>
      </c>
      <c r="C88" s="2" t="inlineStr">
        <is>
          <t xml:space="preserve">        Integration Testing [Deliverable: Integration Test Results]</t>
        </is>
      </c>
      <c r="D88" s="2" t="inlineStr">
        <is>
          <t>Sub-Task</t>
        </is>
      </c>
      <c r="E88" s="12" t="n">
        <v>0</v>
      </c>
      <c r="F88" s="2">
        <f>H88-G88+1</f>
        <v/>
      </c>
      <c r="G88" s="21" t="n">
        <v>45767</v>
      </c>
      <c r="H88" s="21" t="n">
        <v>45768</v>
      </c>
      <c r="I88" s="2" t="n">
        <v>86</v>
      </c>
      <c r="J88" s="2" t="n">
        <v>88</v>
      </c>
      <c r="K88" s="2" t="inlineStr">
        <is>
          <t>Test Engineer</t>
        </is>
      </c>
      <c r="L88" s="21" t="n">
        <v>45767</v>
      </c>
      <c r="M88" s="21" t="n">
        <v>45768</v>
      </c>
      <c r="N88" s="2">
        <f>M88-L88+1</f>
        <v/>
      </c>
      <c r="O88" s="2">
        <f>F88-N88</f>
        <v/>
      </c>
      <c r="P88" s="2">
        <f>H88-M88</f>
        <v/>
      </c>
      <c r="Q88" s="2" t="inlineStr">
        <is>
          <t>Not Started</t>
        </is>
      </c>
      <c r="R88" s="2" t="inlineStr">
        <is>
          <t>Medium</t>
        </is>
      </c>
      <c r="S88" s="2" t="inlineStr">
        <is>
          <t>Integration testing</t>
        </is>
      </c>
    </row>
    <row r="89">
      <c r="A89" s="2" t="n">
        <v>88</v>
      </c>
      <c r="B89" s="2" t="inlineStr">
        <is>
          <t>6.2.6</t>
        </is>
      </c>
      <c r="C89" s="2" t="inlineStr">
        <is>
          <t xml:space="preserve">        Integration Review Meeting [Deliverable: Integration Review Report]</t>
        </is>
      </c>
      <c r="D89" s="2" t="inlineStr">
        <is>
          <t>Sub-Task</t>
        </is>
      </c>
      <c r="E89" s="12" t="n">
        <v>0</v>
      </c>
      <c r="F89" s="2">
        <f>H89-G89+1</f>
        <v/>
      </c>
      <c r="G89" s="21" t="n">
        <v>45769</v>
      </c>
      <c r="H89" s="21" t="n">
        <v>45769</v>
      </c>
      <c r="I89" s="2" t="n">
        <v>87</v>
      </c>
      <c r="J89" s="2" t="n">
        <v>89</v>
      </c>
      <c r="K89" s="2" t="inlineStr">
        <is>
          <t>Integration Team</t>
        </is>
      </c>
      <c r="L89" s="21" t="n">
        <v>45769</v>
      </c>
      <c r="M89" s="21" t="n">
        <v>45769</v>
      </c>
      <c r="N89" s="2">
        <f>M89-L89+1</f>
        <v/>
      </c>
      <c r="O89" s="2">
        <f>F89-N89</f>
        <v/>
      </c>
      <c r="P89" s="2">
        <f>H89-M89</f>
        <v/>
      </c>
      <c r="Q89" s="2" t="inlineStr">
        <is>
          <t>Not Started</t>
        </is>
      </c>
      <c r="R89" s="2" t="inlineStr">
        <is>
          <t>Low</t>
        </is>
      </c>
      <c r="S89" s="2" t="inlineStr">
        <is>
          <t>Integration review</t>
        </is>
      </c>
    </row>
    <row r="90">
      <c r="A90" s="2" t="n">
        <v>89</v>
      </c>
      <c r="B90" s="2" t="inlineStr">
        <is>
          <t>6.2.7</t>
        </is>
      </c>
      <c r="C90" s="2" t="inlineStr">
        <is>
          <t xml:space="preserve">        Integration Approval Meeting [Deliverable: Integration Approval]</t>
        </is>
      </c>
      <c r="D90" s="2" t="inlineStr">
        <is>
          <t>Sub-Task</t>
        </is>
      </c>
      <c r="E90" s="12" t="n">
        <v>0</v>
      </c>
      <c r="F90" s="2">
        <f>H90-G90+1</f>
        <v/>
      </c>
      <c r="G90" s="21" t="n">
        <v>45770</v>
      </c>
      <c r="H90" s="21" t="n">
        <v>45770</v>
      </c>
      <c r="I90" s="2" t="n">
        <v>88</v>
      </c>
      <c r="J90" s="2" t="n">
        <v>90</v>
      </c>
      <c r="K90" s="2" t="inlineStr">
        <is>
          <t>Technical Authority</t>
        </is>
      </c>
      <c r="L90" s="21" t="n">
        <v>45770</v>
      </c>
      <c r="M90" s="21" t="n">
        <v>45770</v>
      </c>
      <c r="N90" s="2">
        <f>M90-L90+1</f>
        <v/>
      </c>
      <c r="O90" s="2">
        <f>F90-N90</f>
        <v/>
      </c>
      <c r="P90" s="2">
        <f>H90-M90</f>
        <v/>
      </c>
      <c r="Q90" s="2" t="inlineStr">
        <is>
          <t>Not Started</t>
        </is>
      </c>
      <c r="R90" s="2" t="inlineStr">
        <is>
          <t>Medium</t>
        </is>
      </c>
      <c r="S90" s="2" t="inlineStr">
        <is>
          <t>Integration approval</t>
        </is>
      </c>
    </row>
    <row r="91">
      <c r="A91" s="9" t="n">
        <v>90</v>
      </c>
      <c r="B91" s="9" t="inlineStr">
        <is>
          <t>6.3</t>
        </is>
      </c>
      <c r="C91" s="9" t="inlineStr">
        <is>
          <t xml:space="preserve">    AI/ML Final Implementation [Deliverable: Final Implementation Report]</t>
        </is>
      </c>
      <c r="D91" s="9" t="inlineStr">
        <is>
          <t>Task</t>
        </is>
      </c>
      <c r="E91" s="10" t="n">
        <v>0</v>
      </c>
      <c r="F91" s="9">
        <f>H91-G91+1</f>
        <v/>
      </c>
      <c r="G91" s="20" t="n">
        <v>45771</v>
      </c>
      <c r="H91" s="20" t="n">
        <v>45778</v>
      </c>
      <c r="I91" s="9" t="n">
        <v>89</v>
      </c>
      <c r="J91" s="9" t="n">
        <v>97</v>
      </c>
      <c r="K91" s="9" t="inlineStr">
        <is>
          <t>Implementation Manager</t>
        </is>
      </c>
      <c r="L91" s="20" t="n">
        <v>45771</v>
      </c>
      <c r="M91" s="20" t="n">
        <v>45778</v>
      </c>
      <c r="N91" s="9">
        <f>M91-L91+1</f>
        <v/>
      </c>
      <c r="O91" s="9">
        <f>F91-N91</f>
        <v/>
      </c>
      <c r="P91" s="9">
        <f>H91-M91</f>
        <v/>
      </c>
      <c r="Q91" s="9" t="inlineStr">
        <is>
          <t>Not Started</t>
        </is>
      </c>
      <c r="R91" s="9" t="inlineStr">
        <is>
          <t>Medium</t>
        </is>
      </c>
      <c r="S91" s="9" t="inlineStr">
        <is>
          <t>Final implementation</t>
        </is>
      </c>
    </row>
    <row r="92">
      <c r="A92" s="2" t="n">
        <v>91</v>
      </c>
      <c r="B92" s="2" t="inlineStr">
        <is>
          <t>6.3.1</t>
        </is>
      </c>
      <c r="C92" s="2" t="inlineStr">
        <is>
          <t xml:space="preserve">        Final Configuration [Deliverable: Final Configuration]</t>
        </is>
      </c>
      <c r="D92" s="2" t="inlineStr">
        <is>
          <t>Sub-Task</t>
        </is>
      </c>
      <c r="E92" s="12" t="n">
        <v>0</v>
      </c>
      <c r="F92" s="2">
        <f>H92-G92+1</f>
        <v/>
      </c>
      <c r="G92" s="21" t="n">
        <v>45771</v>
      </c>
      <c r="H92" s="21" t="n">
        <v>45772</v>
      </c>
      <c r="I92" s="2" t="n">
        <v>89</v>
      </c>
      <c r="J92" s="2" t="n">
        <v>92</v>
      </c>
      <c r="K92" s="2" t="inlineStr">
        <is>
          <t>Configuration Manager</t>
        </is>
      </c>
      <c r="L92" s="21" t="n">
        <v>45771</v>
      </c>
      <c r="M92" s="21" t="n">
        <v>45772</v>
      </c>
      <c r="N92" s="2">
        <f>M92-L92+1</f>
        <v/>
      </c>
      <c r="O92" s="2">
        <f>F92-N92</f>
        <v/>
      </c>
      <c r="P92" s="2">
        <f>H92-M92</f>
        <v/>
      </c>
      <c r="Q92" s="2" t="inlineStr">
        <is>
          <t>Not Started</t>
        </is>
      </c>
      <c r="R92" s="2" t="inlineStr">
        <is>
          <t>Medium</t>
        </is>
      </c>
      <c r="S92" s="2" t="inlineStr">
        <is>
          <t>Final configuration</t>
        </is>
      </c>
    </row>
    <row r="93">
      <c r="A93" s="2" t="n">
        <v>92</v>
      </c>
      <c r="B93" s="2" t="inlineStr">
        <is>
          <t>6.3.2</t>
        </is>
      </c>
      <c r="C93" s="2" t="inlineStr">
        <is>
          <t xml:space="preserve">        System Validation [Deliverable: Validation Report]</t>
        </is>
      </c>
      <c r="D93" s="2" t="inlineStr">
        <is>
          <t>Sub-Task</t>
        </is>
      </c>
      <c r="E93" s="12" t="n">
        <v>0</v>
      </c>
      <c r="F93" s="2">
        <f>H93-G93+1</f>
        <v/>
      </c>
      <c r="G93" s="21" t="n">
        <v>45772</v>
      </c>
      <c r="H93" s="21" t="n">
        <v>45774</v>
      </c>
      <c r="I93" s="2" t="n">
        <v>91</v>
      </c>
      <c r="J93" s="2" t="n">
        <v>93</v>
      </c>
      <c r="K93" s="2" t="inlineStr">
        <is>
          <t>Validation Engineer</t>
        </is>
      </c>
      <c r="L93" s="21" t="n">
        <v>45772</v>
      </c>
      <c r="M93" s="21" t="n">
        <v>45774</v>
      </c>
      <c r="N93" s="2">
        <f>M93-L93+1</f>
        <v/>
      </c>
      <c r="O93" s="2">
        <f>F93-N93</f>
        <v/>
      </c>
      <c r="P93" s="2">
        <f>H93-M93</f>
        <v/>
      </c>
      <c r="Q93" s="2" t="inlineStr">
        <is>
          <t>Not Started</t>
        </is>
      </c>
      <c r="R93" s="2" t="inlineStr">
        <is>
          <t>High</t>
        </is>
      </c>
      <c r="S93" s="2" t="inlineStr">
        <is>
          <t>System validation</t>
        </is>
      </c>
    </row>
    <row r="94">
      <c r="A94" s="2" t="n">
        <v>93</v>
      </c>
      <c r="B94" s="2" t="inlineStr">
        <is>
          <t>6.3.3</t>
        </is>
      </c>
      <c r="C94" s="2" t="inlineStr">
        <is>
          <t xml:space="preserve">        Implementation Documentation [Deliverable: Implementation Documentation]</t>
        </is>
      </c>
      <c r="D94" s="2" t="inlineStr">
        <is>
          <t>Sub-Task</t>
        </is>
      </c>
      <c r="E94" s="12" t="n">
        <v>0</v>
      </c>
      <c r="F94" s="2">
        <f>H94-G94+1</f>
        <v/>
      </c>
      <c r="G94" s="21" t="n">
        <v>45774</v>
      </c>
      <c r="H94" s="21" t="n">
        <v>45775</v>
      </c>
      <c r="I94" s="2" t="n">
        <v>92</v>
      </c>
      <c r="J94" s="2" t="n">
        <v>94</v>
      </c>
      <c r="K94" s="2" t="inlineStr">
        <is>
          <t>Technical Writer</t>
        </is>
      </c>
      <c r="L94" s="21" t="n">
        <v>45774</v>
      </c>
      <c r="M94" s="21" t="n">
        <v>45775</v>
      </c>
      <c r="N94" s="2">
        <f>M94-L94+1</f>
        <v/>
      </c>
      <c r="O94" s="2">
        <f>F94-N94</f>
        <v/>
      </c>
      <c r="P94" s="2">
        <f>H94-M94</f>
        <v/>
      </c>
      <c r="Q94" s="2" t="inlineStr">
        <is>
          <t>Not Started</t>
        </is>
      </c>
      <c r="R94" s="2" t="inlineStr">
        <is>
          <t>Low</t>
        </is>
      </c>
      <c r="S94" s="2" t="inlineStr">
        <is>
          <t>Implementation docs</t>
        </is>
      </c>
    </row>
    <row r="95">
      <c r="A95" s="2" t="n">
        <v>94</v>
      </c>
      <c r="B95" s="2" t="inlineStr">
        <is>
          <t>6.3.4</t>
        </is>
      </c>
      <c r="C95" s="2" t="inlineStr">
        <is>
          <t xml:space="preserve">        Final Review Meeting [Deliverable: Final Review Report]</t>
        </is>
      </c>
      <c r="D95" s="2" t="inlineStr">
        <is>
          <t>Sub-Task</t>
        </is>
      </c>
      <c r="E95" s="12" t="n">
        <v>0</v>
      </c>
      <c r="F95" s="2">
        <f>H95-G95+1</f>
        <v/>
      </c>
      <c r="G95" s="21" t="n">
        <v>45776</v>
      </c>
      <c r="H95" s="21" t="n">
        <v>45776</v>
      </c>
      <c r="I95" s="2" t="n">
        <v>93</v>
      </c>
      <c r="J95" s="2" t="n">
        <v>95</v>
      </c>
      <c r="K95" s="2" t="inlineStr">
        <is>
          <t>Review Team</t>
        </is>
      </c>
      <c r="L95" s="21" t="n">
        <v>45776</v>
      </c>
      <c r="M95" s="21" t="n">
        <v>45776</v>
      </c>
      <c r="N95" s="2">
        <f>M95-L95+1</f>
        <v/>
      </c>
      <c r="O95" s="2">
        <f>F95-N95</f>
        <v/>
      </c>
      <c r="P95" s="2">
        <f>H95-M95</f>
        <v/>
      </c>
      <c r="Q95" s="2" t="inlineStr">
        <is>
          <t>Not Started</t>
        </is>
      </c>
      <c r="R95" s="2" t="inlineStr">
        <is>
          <t>Medium</t>
        </is>
      </c>
      <c r="S95" s="2" t="inlineStr">
        <is>
          <t>Final review</t>
        </is>
      </c>
    </row>
    <row r="96">
      <c r="A96" s="2" t="n">
        <v>95</v>
      </c>
      <c r="B96" s="2" t="inlineStr">
        <is>
          <t>6.3.5</t>
        </is>
      </c>
      <c r="C96" s="2" t="inlineStr">
        <is>
          <t xml:space="preserve">        Implementation Approval Meeting [Deliverable: Implementation Approval]</t>
        </is>
      </c>
      <c r="D96" s="2" t="inlineStr">
        <is>
          <t>Sub-Task</t>
        </is>
      </c>
      <c r="E96" s="12" t="n">
        <v>0</v>
      </c>
      <c r="F96" s="2">
        <f>H96-G96+1</f>
        <v/>
      </c>
      <c r="G96" s="21" t="n">
        <v>45777</v>
      </c>
      <c r="H96" s="21" t="n">
        <v>45777</v>
      </c>
      <c r="I96" s="2" t="n">
        <v>94</v>
      </c>
      <c r="J96" s="2" t="n">
        <v>96</v>
      </c>
      <c r="K96" s="2" t="inlineStr">
        <is>
          <t>Implementation Authority</t>
        </is>
      </c>
      <c r="L96" s="21" t="n">
        <v>45777</v>
      </c>
      <c r="M96" s="21" t="n">
        <v>45777</v>
      </c>
      <c r="N96" s="2">
        <f>M96-L96+1</f>
        <v/>
      </c>
      <c r="O96" s="2">
        <f>F96-N96</f>
        <v/>
      </c>
      <c r="P96" s="2">
        <f>H96-M96</f>
        <v/>
      </c>
      <c r="Q96" s="2" t="inlineStr">
        <is>
          <t>Not Started</t>
        </is>
      </c>
      <c r="R96" s="2" t="inlineStr">
        <is>
          <t>High</t>
        </is>
      </c>
      <c r="S96" s="2" t="inlineStr">
        <is>
          <t>Implementation approval</t>
        </is>
      </c>
    </row>
    <row r="97">
      <c r="A97" s="14" t="n">
        <v>96</v>
      </c>
      <c r="B97" s="14" t="inlineStr">
        <is>
          <t>6.4</t>
        </is>
      </c>
      <c r="C97" s="14" t="inlineStr">
        <is>
          <t xml:space="preserve">    AI/ML Implementation Completion [Deliverable: Implementation Completion Certificate]</t>
        </is>
      </c>
      <c r="D97" s="14" t="inlineStr">
        <is>
          <t>Milestone</t>
        </is>
      </c>
      <c r="E97" s="15" t="n">
        <v>0</v>
      </c>
      <c r="F97" s="14">
        <f>H97-G97+1</f>
        <v/>
      </c>
      <c r="G97" s="22" t="n">
        <v>45778</v>
      </c>
      <c r="H97" s="22" t="n">
        <v>45778</v>
      </c>
      <c r="I97" s="14" t="n">
        <v>95</v>
      </c>
      <c r="J97" s="14" t="n">
        <v>97</v>
      </c>
      <c r="K97" s="14" t="inlineStr">
        <is>
          <t>Project Sponsor</t>
        </is>
      </c>
      <c r="L97" s="22" t="n">
        <v>45778</v>
      </c>
      <c r="M97" s="22" t="n">
        <v>45778</v>
      </c>
      <c r="N97" s="14">
        <f>M97-L97+1</f>
        <v/>
      </c>
      <c r="O97" s="14">
        <f>F97-N97</f>
        <v/>
      </c>
      <c r="P97" s="14">
        <f>H97-M97</f>
        <v/>
      </c>
      <c r="Q97" s="14" t="inlineStr">
        <is>
          <t>Not Started</t>
        </is>
      </c>
      <c r="R97" s="14" t="inlineStr">
        <is>
          <t>Low</t>
        </is>
      </c>
      <c r="S97" s="14" t="inlineStr">
        <is>
          <t>Implementation completion milestone</t>
        </is>
      </c>
    </row>
    <row r="98">
      <c r="A98" s="6" t="n">
        <v>97</v>
      </c>
      <c r="B98" s="6" t="inlineStr">
        <is>
          <t>7.0</t>
        </is>
      </c>
      <c r="C98" s="6" t="inlineStr">
        <is>
          <t>AI/ML Testing and Validation [Deliverable: Testing Report]</t>
        </is>
      </c>
      <c r="D98" s="6" t="inlineStr">
        <is>
          <t>Phase</t>
        </is>
      </c>
      <c r="E98" s="7">
        <f>AVERAGEIFS(E:E,B:B,"7.*",D:D,"Task")</f>
        <v/>
      </c>
      <c r="F98" s="6">
        <f>H98-G98+1</f>
        <v/>
      </c>
      <c r="G98" s="19" t="n">
        <v>45779</v>
      </c>
      <c r="H98" s="19" t="n">
        <v>45798</v>
      </c>
      <c r="I98" s="6" t="n">
        <v>96</v>
      </c>
      <c r="J98" s="6" t="n">
        <v>115</v>
      </c>
      <c r="K98" s="6" t="inlineStr">
        <is>
          <t>Test Manager</t>
        </is>
      </c>
      <c r="L98" s="19" t="n">
        <v>45779</v>
      </c>
      <c r="M98" s="19" t="n">
        <v>45798</v>
      </c>
      <c r="N98" s="6">
        <f>M98-L98+1</f>
        <v/>
      </c>
      <c r="O98" s="6">
        <f>F98-N98</f>
        <v/>
      </c>
      <c r="P98" s="6">
        <f>H98-M98</f>
        <v/>
      </c>
      <c r="Q98" s="6" t="inlineStr">
        <is>
          <t>Not Started</t>
        </is>
      </c>
      <c r="R98" s="6" t="inlineStr">
        <is>
          <t>High</t>
        </is>
      </c>
      <c r="S98" s="6" t="inlineStr">
        <is>
          <t>Testing phase</t>
        </is>
      </c>
    </row>
    <row r="99">
      <c r="A99" s="9" t="n">
        <v>98</v>
      </c>
      <c r="B99" s="9" t="inlineStr">
        <is>
          <t>7.1</t>
        </is>
      </c>
      <c r="C99" s="9" t="inlineStr">
        <is>
          <t xml:space="preserve">    AI/ML System Testing [Deliverable: System Test Results]</t>
        </is>
      </c>
      <c r="D99" s="9" t="inlineStr">
        <is>
          <t>Task</t>
        </is>
      </c>
      <c r="E99" s="10" t="n">
        <v>0</v>
      </c>
      <c r="F99" s="9">
        <f>H99-G99+1</f>
        <v/>
      </c>
      <c r="G99" s="20" t="n">
        <v>45779</v>
      </c>
      <c r="H99" s="20" t="n">
        <v>45786</v>
      </c>
      <c r="I99" s="9" t="n">
        <v>96</v>
      </c>
      <c r="J99" s="9" t="n">
        <v>106</v>
      </c>
      <c r="K99" s="9" t="inlineStr">
        <is>
          <t>Test Manager</t>
        </is>
      </c>
      <c r="L99" s="20" t="n">
        <v>45779</v>
      </c>
      <c r="M99" s="20" t="n">
        <v>45786</v>
      </c>
      <c r="N99" s="9">
        <f>M99-L99+1</f>
        <v/>
      </c>
      <c r="O99" s="9">
        <f>F99-N99</f>
        <v/>
      </c>
      <c r="P99" s="9">
        <f>H99-M99</f>
        <v/>
      </c>
      <c r="Q99" s="9" t="inlineStr">
        <is>
          <t>Not Started</t>
        </is>
      </c>
      <c r="R99" s="9" t="inlineStr">
        <is>
          <t>High</t>
        </is>
      </c>
      <c r="S99" s="9" t="inlineStr">
        <is>
          <t>System testing</t>
        </is>
      </c>
    </row>
    <row r="100">
      <c r="A100" s="2" t="n">
        <v>99</v>
      </c>
      <c r="B100" s="2" t="inlineStr">
        <is>
          <t>7.1.1</t>
        </is>
      </c>
      <c r="C100" s="2" t="inlineStr">
        <is>
          <t xml:space="preserve">        Unit Testing [Deliverable: Unit Test Results]</t>
        </is>
      </c>
      <c r="D100" s="2" t="inlineStr">
        <is>
          <t>Sub-Task</t>
        </is>
      </c>
      <c r="E100" s="12" t="n">
        <v>0</v>
      </c>
      <c r="F100" s="2">
        <f>H100-G100+1</f>
        <v/>
      </c>
      <c r="G100" s="21" t="n">
        <v>45779</v>
      </c>
      <c r="H100" s="21" t="n">
        <v>45780</v>
      </c>
      <c r="I100" s="2" t="n">
        <v>96</v>
      </c>
      <c r="J100" s="2" t="n">
        <v>100</v>
      </c>
      <c r="K100" s="2" t="inlineStr">
        <is>
          <t>Test Engineer</t>
        </is>
      </c>
      <c r="L100" s="21" t="n">
        <v>45779</v>
      </c>
      <c r="M100" s="21" t="n">
        <v>45780</v>
      </c>
      <c r="N100" s="2">
        <f>M100-L100+1</f>
        <v/>
      </c>
      <c r="O100" s="2">
        <f>F100-N100</f>
        <v/>
      </c>
      <c r="P100" s="2">
        <f>H100-M100</f>
        <v/>
      </c>
      <c r="Q100" s="2" t="inlineStr">
        <is>
          <t>Not Started</t>
        </is>
      </c>
      <c r="R100" s="2" t="inlineStr">
        <is>
          <t>Medium</t>
        </is>
      </c>
      <c r="S100" s="2" t="inlineStr">
        <is>
          <t>Unit testing</t>
        </is>
      </c>
    </row>
    <row r="101">
      <c r="A101" s="2" t="n">
        <v>100</v>
      </c>
      <c r="B101" s="2" t="inlineStr">
        <is>
          <t>7.1.2</t>
        </is>
      </c>
      <c r="C101" s="2" t="inlineStr">
        <is>
          <t xml:space="preserve">        Integration Testing [Deliverable: Integration Test Results]</t>
        </is>
      </c>
      <c r="D101" s="2" t="inlineStr">
        <is>
          <t>Sub-Task</t>
        </is>
      </c>
      <c r="E101" s="12" t="n">
        <v>0</v>
      </c>
      <c r="F101" s="2">
        <f>H101-G101+1</f>
        <v/>
      </c>
      <c r="G101" s="21" t="n">
        <v>45780</v>
      </c>
      <c r="H101" s="21" t="n">
        <v>45782</v>
      </c>
      <c r="I101" s="2" t="n">
        <v>99</v>
      </c>
      <c r="J101" s="2" t="n">
        <v>101</v>
      </c>
      <c r="K101" s="2" t="inlineStr">
        <is>
          <t>Integration Tester</t>
        </is>
      </c>
      <c r="L101" s="21" t="n">
        <v>45780</v>
      </c>
      <c r="M101" s="21" t="n">
        <v>45782</v>
      </c>
      <c r="N101" s="2">
        <f>M101-L101+1</f>
        <v/>
      </c>
      <c r="O101" s="2">
        <f>F101-N101</f>
        <v/>
      </c>
      <c r="P101" s="2">
        <f>H101-M101</f>
        <v/>
      </c>
      <c r="Q101" s="2" t="inlineStr">
        <is>
          <t>Not Started</t>
        </is>
      </c>
      <c r="R101" s="2" t="inlineStr">
        <is>
          <t>High</t>
        </is>
      </c>
      <c r="S101" s="2" t="inlineStr">
        <is>
          <t>Integration testing</t>
        </is>
      </c>
    </row>
    <row r="102">
      <c r="A102" s="2" t="n">
        <v>101</v>
      </c>
      <c r="B102" s="2" t="inlineStr">
        <is>
          <t>7.1.3</t>
        </is>
      </c>
      <c r="C102" s="2" t="inlineStr">
        <is>
          <t xml:space="preserve">        Performance Testing [Deliverable: Performance Test Results]</t>
        </is>
      </c>
      <c r="D102" s="2" t="inlineStr">
        <is>
          <t>Sub-Task</t>
        </is>
      </c>
      <c r="E102" s="12" t="n">
        <v>0</v>
      </c>
      <c r="F102" s="2">
        <f>H102-G102+1</f>
        <v/>
      </c>
      <c r="G102" s="21" t="n">
        <v>45782</v>
      </c>
      <c r="H102" s="21" t="n">
        <v>45783</v>
      </c>
      <c r="I102" s="2" t="n">
        <v>100</v>
      </c>
      <c r="J102" s="2" t="n">
        <v>102</v>
      </c>
      <c r="K102" s="2" t="inlineStr">
        <is>
          <t>Performance Tester</t>
        </is>
      </c>
      <c r="L102" s="21" t="n">
        <v>45782</v>
      </c>
      <c r="M102" s="21" t="n">
        <v>45783</v>
      </c>
      <c r="N102" s="2">
        <f>M102-L102+1</f>
        <v/>
      </c>
      <c r="O102" s="2">
        <f>F102-N102</f>
        <v/>
      </c>
      <c r="P102" s="2">
        <f>H102-M102</f>
        <v/>
      </c>
      <c r="Q102" s="2" t="inlineStr">
        <is>
          <t>Not Started</t>
        </is>
      </c>
      <c r="R102" s="2" t="inlineStr">
        <is>
          <t>High</t>
        </is>
      </c>
      <c r="S102" s="2" t="inlineStr">
        <is>
          <t>Performance testing</t>
        </is>
      </c>
    </row>
    <row r="103">
      <c r="A103" s="2" t="n">
        <v>102</v>
      </c>
      <c r="B103" s="2" t="inlineStr">
        <is>
          <t>7.1.4</t>
        </is>
      </c>
      <c r="C103" s="2" t="inlineStr">
        <is>
          <t xml:space="preserve">        Security Testing [Deliverable: Security Test Results]</t>
        </is>
      </c>
      <c r="D103" s="2" t="inlineStr">
        <is>
          <t>Sub-Task</t>
        </is>
      </c>
      <c r="E103" s="12" t="n">
        <v>0</v>
      </c>
      <c r="F103" s="2">
        <f>H103-G103+1</f>
        <v/>
      </c>
      <c r="G103" s="21" t="n">
        <v>45783</v>
      </c>
      <c r="H103" s="21" t="n">
        <v>45784</v>
      </c>
      <c r="I103" s="2" t="n">
        <v>101</v>
      </c>
      <c r="J103" s="2" t="n">
        <v>103</v>
      </c>
      <c r="K103" s="2" t="inlineStr">
        <is>
          <t>Security Tester</t>
        </is>
      </c>
      <c r="L103" s="21" t="n">
        <v>45783</v>
      </c>
      <c r="M103" s="21" t="n">
        <v>45784</v>
      </c>
      <c r="N103" s="2">
        <f>M103-L103+1</f>
        <v/>
      </c>
      <c r="O103" s="2">
        <f>F103-N103</f>
        <v/>
      </c>
      <c r="P103" s="2">
        <f>H103-M103</f>
        <v/>
      </c>
      <c r="Q103" s="2" t="inlineStr">
        <is>
          <t>Not Started</t>
        </is>
      </c>
      <c r="R103" s="2" t="inlineStr">
        <is>
          <t>High</t>
        </is>
      </c>
      <c r="S103" s="2" t="inlineStr">
        <is>
          <t>Security testing</t>
        </is>
      </c>
    </row>
    <row r="104">
      <c r="A104" s="2" t="n">
        <v>103</v>
      </c>
      <c r="B104" s="2" t="inlineStr">
        <is>
          <t>7.1.5</t>
        </is>
      </c>
      <c r="C104" s="2" t="inlineStr">
        <is>
          <t xml:space="preserve">        System Test Review Meeting [Deliverable: Test Review Report]</t>
        </is>
      </c>
      <c r="D104" s="2" t="inlineStr">
        <is>
          <t>Sub-Task</t>
        </is>
      </c>
      <c r="E104" s="12" t="n">
        <v>0</v>
      </c>
      <c r="F104" s="2">
        <f>H104-G104+1</f>
        <v/>
      </c>
      <c r="G104" s="21" t="n">
        <v>45785</v>
      </c>
      <c r="H104" s="21" t="n">
        <v>45785</v>
      </c>
      <c r="I104" s="2" t="n">
        <v>102</v>
      </c>
      <c r="J104" s="2" t="n">
        <v>104</v>
      </c>
      <c r="K104" s="2" t="inlineStr">
        <is>
          <t>Test Team</t>
        </is>
      </c>
      <c r="L104" s="21" t="n">
        <v>45785</v>
      </c>
      <c r="M104" s="21" t="n">
        <v>45785</v>
      </c>
      <c r="N104" s="2">
        <f>M104-L104+1</f>
        <v/>
      </c>
      <c r="O104" s="2">
        <f>F104-N104</f>
        <v/>
      </c>
      <c r="P104" s="2">
        <f>H104-M104</f>
        <v/>
      </c>
      <c r="Q104" s="2" t="inlineStr">
        <is>
          <t>Not Started</t>
        </is>
      </c>
      <c r="R104" s="2" t="inlineStr">
        <is>
          <t>Medium</t>
        </is>
      </c>
      <c r="S104" s="2" t="inlineStr">
        <is>
          <t>Test review</t>
        </is>
      </c>
    </row>
    <row r="105">
      <c r="A105" s="2" t="n">
        <v>104</v>
      </c>
      <c r="B105" s="2" t="inlineStr">
        <is>
          <t>7.1.6</t>
        </is>
      </c>
      <c r="C105" s="2" t="inlineStr">
        <is>
          <t xml:space="preserve">        System Test Approval Meeting [Deliverable: Test Approval]</t>
        </is>
      </c>
      <c r="D105" s="2" t="inlineStr">
        <is>
          <t>Sub-Task</t>
        </is>
      </c>
      <c r="E105" s="12" t="n">
        <v>0</v>
      </c>
      <c r="F105" s="2">
        <f>H105-G105+1</f>
        <v/>
      </c>
      <c r="G105" s="21" t="n">
        <v>45786</v>
      </c>
      <c r="H105" s="21" t="n">
        <v>45786</v>
      </c>
      <c r="I105" s="2" t="n">
        <v>103</v>
      </c>
      <c r="J105" s="2" t="n">
        <v>105</v>
      </c>
      <c r="K105" s="2" t="inlineStr">
        <is>
          <t>Test Authority</t>
        </is>
      </c>
      <c r="L105" s="21" t="n">
        <v>45786</v>
      </c>
      <c r="M105" s="21" t="n">
        <v>45786</v>
      </c>
      <c r="N105" s="2">
        <f>M105-L105+1</f>
        <v/>
      </c>
      <c r="O105" s="2">
        <f>F105-N105</f>
        <v/>
      </c>
      <c r="P105" s="2">
        <f>H105-M105</f>
        <v/>
      </c>
      <c r="Q105" s="2" t="inlineStr">
        <is>
          <t>Not Started</t>
        </is>
      </c>
      <c r="R105" s="2" t="inlineStr">
        <is>
          <t>Medium</t>
        </is>
      </c>
      <c r="S105" s="2" t="inlineStr">
        <is>
          <t>Test approval</t>
        </is>
      </c>
    </row>
    <row r="106">
      <c r="A106" s="9" t="n">
        <v>105</v>
      </c>
      <c r="B106" s="9" t="inlineStr">
        <is>
          <t>7.2</t>
        </is>
      </c>
      <c r="C106" s="9" t="inlineStr">
        <is>
          <t xml:space="preserve">    AI/ML User Acceptance Testing [Deliverable: UAT Results]</t>
        </is>
      </c>
      <c r="D106" s="9" t="inlineStr">
        <is>
          <t>Task</t>
        </is>
      </c>
      <c r="E106" s="10" t="n">
        <v>0</v>
      </c>
      <c r="F106" s="9">
        <f>H106-G106+1</f>
        <v/>
      </c>
      <c r="G106" s="20" t="n">
        <v>45787</v>
      </c>
      <c r="H106" s="20" t="n">
        <v>45792</v>
      </c>
      <c r="I106" s="9" t="n">
        <v>104</v>
      </c>
      <c r="J106" s="9" t="n">
        <v>111</v>
      </c>
      <c r="K106" s="9" t="inlineStr">
        <is>
          <t>UAT Manager</t>
        </is>
      </c>
      <c r="L106" s="20" t="n">
        <v>45787</v>
      </c>
      <c r="M106" s="20" t="n">
        <v>45792</v>
      </c>
      <c r="N106" s="9">
        <f>M106-L106+1</f>
        <v/>
      </c>
      <c r="O106" s="9">
        <f>F106-N106</f>
        <v/>
      </c>
      <c r="P106" s="9">
        <f>H106-M106</f>
        <v/>
      </c>
      <c r="Q106" s="9" t="inlineStr">
        <is>
          <t>Not Started</t>
        </is>
      </c>
      <c r="R106" s="9" t="inlineStr">
        <is>
          <t>High</t>
        </is>
      </c>
      <c r="S106" s="9" t="inlineStr">
        <is>
          <t>User acceptance testing</t>
        </is>
      </c>
    </row>
    <row r="107">
      <c r="A107" s="2" t="n">
        <v>106</v>
      </c>
      <c r="B107" s="2" t="inlineStr">
        <is>
          <t>7.2.1</t>
        </is>
      </c>
      <c r="C107" s="2" t="inlineStr">
        <is>
          <t xml:space="preserve">        UAT Planning [Deliverable: UAT Plan]</t>
        </is>
      </c>
      <c r="D107" s="2" t="inlineStr">
        <is>
          <t>Sub-Task</t>
        </is>
      </c>
      <c r="E107" s="12" t="n">
        <v>0</v>
      </c>
      <c r="F107" s="2">
        <f>H107-G107+1</f>
        <v/>
      </c>
      <c r="G107" s="21" t="n">
        <v>45787</v>
      </c>
      <c r="H107" s="21" t="n">
        <v>45787</v>
      </c>
      <c r="I107" s="2" t="n">
        <v>104</v>
      </c>
      <c r="J107" s="2" t="n">
        <v>107</v>
      </c>
      <c r="K107" s="2" t="inlineStr">
        <is>
          <t>UAT Coordinator</t>
        </is>
      </c>
      <c r="L107" s="21" t="n">
        <v>45787</v>
      </c>
      <c r="M107" s="21" t="n">
        <v>45787</v>
      </c>
      <c r="N107" s="2">
        <f>M107-L107+1</f>
        <v/>
      </c>
      <c r="O107" s="2">
        <f>F107-N107</f>
        <v/>
      </c>
      <c r="P107" s="2">
        <f>H107-M107</f>
        <v/>
      </c>
      <c r="Q107" s="2" t="inlineStr">
        <is>
          <t>Not Started</t>
        </is>
      </c>
      <c r="R107" s="2" t="inlineStr">
        <is>
          <t>Medium</t>
        </is>
      </c>
      <c r="S107" s="2" t="inlineStr">
        <is>
          <t>UAT planning</t>
        </is>
      </c>
    </row>
    <row r="108">
      <c r="A108" s="2" t="n">
        <v>107</v>
      </c>
      <c r="B108" s="2" t="inlineStr">
        <is>
          <t>7.2.2</t>
        </is>
      </c>
      <c r="C108" s="2" t="inlineStr">
        <is>
          <t xml:space="preserve">        UAT Execution [Deliverable: UAT Test Results]</t>
        </is>
      </c>
      <c r="D108" s="2" t="inlineStr">
        <is>
          <t>Sub-Task</t>
        </is>
      </c>
      <c r="E108" s="12" t="n">
        <v>0</v>
      </c>
      <c r="F108" s="2">
        <f>H108-G108+1</f>
        <v/>
      </c>
      <c r="G108" s="21" t="n">
        <v>45787</v>
      </c>
      <c r="H108" s="21" t="n">
        <v>45789</v>
      </c>
      <c r="I108" s="2" t="n">
        <v>106</v>
      </c>
      <c r="J108" s="2" t="n">
        <v>108</v>
      </c>
      <c r="K108" s="2" t="inlineStr">
        <is>
          <t>End Users</t>
        </is>
      </c>
      <c r="L108" s="21" t="n">
        <v>45787</v>
      </c>
      <c r="M108" s="21" t="n">
        <v>45789</v>
      </c>
      <c r="N108" s="2">
        <f>M108-L108+1</f>
        <v/>
      </c>
      <c r="O108" s="2">
        <f>F108-N108</f>
        <v/>
      </c>
      <c r="P108" s="2">
        <f>H108-M108</f>
        <v/>
      </c>
      <c r="Q108" s="2" t="inlineStr">
        <is>
          <t>Not Started</t>
        </is>
      </c>
      <c r="R108" s="2" t="inlineStr">
        <is>
          <t>High</t>
        </is>
      </c>
      <c r="S108" s="2" t="inlineStr">
        <is>
          <t>UAT execution</t>
        </is>
      </c>
    </row>
    <row r="109">
      <c r="A109" s="2" t="n">
        <v>108</v>
      </c>
      <c r="B109" s="2" t="inlineStr">
        <is>
          <t>7.2.3</t>
        </is>
      </c>
      <c r="C109" s="2" t="inlineStr">
        <is>
          <t xml:space="preserve">        UAT Issue Resolution [Deliverable: Resolved Issues]</t>
        </is>
      </c>
      <c r="D109" s="2" t="inlineStr">
        <is>
          <t>Sub-Task</t>
        </is>
      </c>
      <c r="E109" s="12" t="n">
        <v>0</v>
      </c>
      <c r="F109" s="2">
        <f>H109-G109+1</f>
        <v/>
      </c>
      <c r="G109" s="21" t="n">
        <v>45789</v>
      </c>
      <c r="H109" s="21" t="n">
        <v>45790</v>
      </c>
      <c r="I109" s="2" t="n">
        <v>107</v>
      </c>
      <c r="J109" s="2" t="n">
        <v>109</v>
      </c>
      <c r="K109" s="2" t="inlineStr">
        <is>
          <t>Development Team</t>
        </is>
      </c>
      <c r="L109" s="21" t="n">
        <v>45789</v>
      </c>
      <c r="M109" s="21" t="n">
        <v>45790</v>
      </c>
      <c r="N109" s="2">
        <f>M109-L109+1</f>
        <v/>
      </c>
      <c r="O109" s="2">
        <f>F109-N109</f>
        <v/>
      </c>
      <c r="P109" s="2">
        <f>H109-M109</f>
        <v/>
      </c>
      <c r="Q109" s="2" t="inlineStr">
        <is>
          <t>Not Started</t>
        </is>
      </c>
      <c r="R109" s="2" t="inlineStr">
        <is>
          <t>High</t>
        </is>
      </c>
      <c r="S109" s="2" t="inlineStr">
        <is>
          <t>Issue resolution</t>
        </is>
      </c>
    </row>
    <row r="110">
      <c r="A110" s="2" t="n">
        <v>109</v>
      </c>
      <c r="B110" s="2" t="inlineStr">
        <is>
          <t>7.2.4</t>
        </is>
      </c>
      <c r="C110" s="2" t="inlineStr">
        <is>
          <t xml:space="preserve">        UAT Review Meeting [Deliverable: UAT Review Report]</t>
        </is>
      </c>
      <c r="D110" s="2" t="inlineStr">
        <is>
          <t>Sub-Task</t>
        </is>
      </c>
      <c r="E110" s="12" t="n">
        <v>0</v>
      </c>
      <c r="F110" s="2">
        <f>H110-G110+1</f>
        <v/>
      </c>
      <c r="G110" s="21" t="n">
        <v>45791</v>
      </c>
      <c r="H110" s="21" t="n">
        <v>45791</v>
      </c>
      <c r="I110" s="2" t="n">
        <v>108</v>
      </c>
      <c r="J110" s="2" t="n">
        <v>110</v>
      </c>
      <c r="K110" s="2" t="inlineStr">
        <is>
          <t>UAT Team</t>
        </is>
      </c>
      <c r="L110" s="21" t="n">
        <v>45791</v>
      </c>
      <c r="M110" s="21" t="n">
        <v>45791</v>
      </c>
      <c r="N110" s="2">
        <f>M110-L110+1</f>
        <v/>
      </c>
      <c r="O110" s="2">
        <f>F110-N110</f>
        <v/>
      </c>
      <c r="P110" s="2">
        <f>H110-M110</f>
        <v/>
      </c>
      <c r="Q110" s="2" t="inlineStr">
        <is>
          <t>Not Started</t>
        </is>
      </c>
      <c r="R110" s="2" t="inlineStr">
        <is>
          <t>Medium</t>
        </is>
      </c>
      <c r="S110" s="2" t="inlineStr">
        <is>
          <t>UAT review</t>
        </is>
      </c>
    </row>
    <row r="111">
      <c r="A111" s="2" t="n">
        <v>110</v>
      </c>
      <c r="B111" s="2" t="inlineStr">
        <is>
          <t>7.2.5</t>
        </is>
      </c>
      <c r="C111" s="2" t="inlineStr">
        <is>
          <t xml:space="preserve">        UAT Approval Meeting [Deliverable: UAT Approval]</t>
        </is>
      </c>
      <c r="D111" s="2" t="inlineStr">
        <is>
          <t>Sub-Task</t>
        </is>
      </c>
      <c r="E111" s="12" t="n">
        <v>0</v>
      </c>
      <c r="F111" s="2">
        <f>H111-G111+1</f>
        <v/>
      </c>
      <c r="G111" s="21" t="n">
        <v>45792</v>
      </c>
      <c r="H111" s="21" t="n">
        <v>45792</v>
      </c>
      <c r="I111" s="2" t="n">
        <v>109</v>
      </c>
      <c r="J111" s="2" t="n">
        <v>111</v>
      </c>
      <c r="K111" s="2" t="inlineStr">
        <is>
          <t>Business Users</t>
        </is>
      </c>
      <c r="L111" s="21" t="n">
        <v>45792</v>
      </c>
      <c r="M111" s="21" t="n">
        <v>45792</v>
      </c>
      <c r="N111" s="2">
        <f>M111-L111+1</f>
        <v/>
      </c>
      <c r="O111" s="2">
        <f>F111-N111</f>
        <v/>
      </c>
      <c r="P111" s="2">
        <f>H111-M111</f>
        <v/>
      </c>
      <c r="Q111" s="2" t="inlineStr">
        <is>
          <t>Not Started</t>
        </is>
      </c>
      <c r="R111" s="2" t="inlineStr">
        <is>
          <t>High</t>
        </is>
      </c>
      <c r="S111" s="2" t="inlineStr">
        <is>
          <t>UAT approval</t>
        </is>
      </c>
    </row>
    <row r="112">
      <c r="A112" s="9" t="n">
        <v>111</v>
      </c>
      <c r="B112" s="9" t="inlineStr">
        <is>
          <t>7.3</t>
        </is>
      </c>
      <c r="C112" s="9" t="inlineStr">
        <is>
          <t xml:space="preserve">    AI/ML Final Validation [Deliverable: Final Validation Report]</t>
        </is>
      </c>
      <c r="D112" s="9" t="inlineStr">
        <is>
          <t>Task</t>
        </is>
      </c>
      <c r="E112" s="10" t="n">
        <v>0</v>
      </c>
      <c r="F112" s="9">
        <f>H112-G112+1</f>
        <v/>
      </c>
      <c r="G112" s="20" t="n">
        <v>45793</v>
      </c>
      <c r="H112" s="20" t="n">
        <v>45798</v>
      </c>
      <c r="I112" s="9" t="n">
        <v>110</v>
      </c>
      <c r="J112" s="9" t="n">
        <v>114</v>
      </c>
      <c r="K112" s="9" t="inlineStr">
        <is>
          <t>Validation Manager</t>
        </is>
      </c>
      <c r="L112" s="20" t="n">
        <v>45793</v>
      </c>
      <c r="M112" s="20" t="n">
        <v>45798</v>
      </c>
      <c r="N112" s="9">
        <f>M112-L112+1</f>
        <v/>
      </c>
      <c r="O112" s="9">
        <f>F112-N112</f>
        <v/>
      </c>
      <c r="P112" s="9">
        <f>H112-M112</f>
        <v/>
      </c>
      <c r="Q112" s="9" t="inlineStr">
        <is>
          <t>Not Started</t>
        </is>
      </c>
      <c r="R112" s="9" t="inlineStr">
        <is>
          <t>High</t>
        </is>
      </c>
      <c r="S112" s="9" t="inlineStr">
        <is>
          <t>Final validation</t>
        </is>
      </c>
    </row>
    <row r="113">
      <c r="A113" s="2" t="n">
        <v>112</v>
      </c>
      <c r="B113" s="2" t="inlineStr">
        <is>
          <t>7.3.1</t>
        </is>
      </c>
      <c r="C113" s="2" t="inlineStr">
        <is>
          <t xml:space="preserve">        End-to-End Testing [Deliverable: E2E Test Results]</t>
        </is>
      </c>
      <c r="D113" s="2" t="inlineStr">
        <is>
          <t>Sub-Task</t>
        </is>
      </c>
      <c r="E113" s="12" t="n">
        <v>0</v>
      </c>
      <c r="F113" s="2">
        <f>H113-G113+1</f>
        <v/>
      </c>
      <c r="G113" s="21" t="n">
        <v>45793</v>
      </c>
      <c r="H113" s="21" t="n">
        <v>45795</v>
      </c>
      <c r="I113" s="2" t="n">
        <v>110</v>
      </c>
      <c r="J113" s="2" t="n">
        <v>113</v>
      </c>
      <c r="K113" s="2" t="inlineStr">
        <is>
          <t>E2E Tester</t>
        </is>
      </c>
      <c r="L113" s="21" t="n">
        <v>45793</v>
      </c>
      <c r="M113" s="21" t="n">
        <v>45795</v>
      </c>
      <c r="N113" s="2">
        <f>M113-L113+1</f>
        <v/>
      </c>
      <c r="O113" s="2">
        <f>F113-N113</f>
        <v/>
      </c>
      <c r="P113" s="2">
        <f>H113-M113</f>
        <v/>
      </c>
      <c r="Q113" s="2" t="inlineStr">
        <is>
          <t>Not Started</t>
        </is>
      </c>
      <c r="R113" s="2" t="inlineStr">
        <is>
          <t>High</t>
        </is>
      </c>
      <c r="S113" s="2" t="inlineStr">
        <is>
          <t>End-to-end testing</t>
        </is>
      </c>
    </row>
    <row r="114">
      <c r="A114" s="2" t="n">
        <v>113</v>
      </c>
      <c r="B114" s="2" t="inlineStr">
        <is>
          <t>7.3.2</t>
        </is>
      </c>
      <c r="C114" s="2" t="inlineStr">
        <is>
          <t xml:space="preserve">        Final Validation Review Meeting [Deliverable: Validation Review Report]</t>
        </is>
      </c>
      <c r="D114" s="2" t="inlineStr">
        <is>
          <t>Sub-Task</t>
        </is>
      </c>
      <c r="E114" s="12" t="n">
        <v>0</v>
      </c>
      <c r="F114" s="2">
        <f>H114-G114+1</f>
        <v/>
      </c>
      <c r="G114" s="21" t="n">
        <v>45796</v>
      </c>
      <c r="H114" s="21" t="n">
        <v>45796</v>
      </c>
      <c r="I114" s="2" t="n">
        <v>112</v>
      </c>
      <c r="J114" s="2" t="n">
        <v>114</v>
      </c>
      <c r="K114" s="2" t="inlineStr">
        <is>
          <t>Validation Team</t>
        </is>
      </c>
      <c r="L114" s="21" t="n">
        <v>45796</v>
      </c>
      <c r="M114" s="21" t="n">
        <v>45796</v>
      </c>
      <c r="N114" s="2">
        <f>M114-L114+1</f>
        <v/>
      </c>
      <c r="O114" s="2">
        <f>F114-N114</f>
        <v/>
      </c>
      <c r="P114" s="2">
        <f>H114-M114</f>
        <v/>
      </c>
      <c r="Q114" s="2" t="inlineStr">
        <is>
          <t>Not Started</t>
        </is>
      </c>
      <c r="R114" s="2" t="inlineStr">
        <is>
          <t>Medium</t>
        </is>
      </c>
      <c r="S114" s="2" t="inlineStr">
        <is>
          <t>Validation review</t>
        </is>
      </c>
    </row>
    <row r="115">
      <c r="A115" s="14" t="n">
        <v>114</v>
      </c>
      <c r="B115" s="14" t="inlineStr">
        <is>
          <t>7.4</t>
        </is>
      </c>
      <c r="C115" s="14" t="inlineStr">
        <is>
          <t xml:space="preserve">    AI/ML Testing Completion [Deliverable: Testing Completion Certificate]</t>
        </is>
      </c>
      <c r="D115" s="14" t="inlineStr">
        <is>
          <t>Milestone</t>
        </is>
      </c>
      <c r="E115" s="15" t="n">
        <v>0</v>
      </c>
      <c r="F115" s="14">
        <f>H115-G115+1</f>
        <v/>
      </c>
      <c r="G115" s="22" t="n">
        <v>45798</v>
      </c>
      <c r="H115" s="22" t="n">
        <v>45798</v>
      </c>
      <c r="I115" s="14" t="n">
        <v>113</v>
      </c>
      <c r="J115" s="14" t="n">
        <v>115</v>
      </c>
      <c r="K115" s="14" t="inlineStr">
        <is>
          <t>Test Authority</t>
        </is>
      </c>
      <c r="L115" s="22" t="n">
        <v>45798</v>
      </c>
      <c r="M115" s="22" t="n">
        <v>45798</v>
      </c>
      <c r="N115" s="14">
        <f>M115-L115+1</f>
        <v/>
      </c>
      <c r="O115" s="14">
        <f>F115-N115</f>
        <v/>
      </c>
      <c r="P115" s="14">
        <f>H115-M115</f>
        <v/>
      </c>
      <c r="Q115" s="14" t="inlineStr">
        <is>
          <t>Not Started</t>
        </is>
      </c>
      <c r="R115" s="14" t="inlineStr">
        <is>
          <t>Low</t>
        </is>
      </c>
      <c r="S115" s="14" t="inlineStr">
        <is>
          <t>Testing completion milestone</t>
        </is>
      </c>
    </row>
    <row r="116">
      <c r="A116" s="6" t="n">
        <v>115</v>
      </c>
      <c r="B116" s="6" t="inlineStr">
        <is>
          <t>8.0</t>
        </is>
      </c>
      <c r="C116" s="6" t="inlineStr">
        <is>
          <t>AI/ML Documentation and Training [Deliverable: Documentation and Training Package]</t>
        </is>
      </c>
      <c r="D116" s="6" t="inlineStr">
        <is>
          <t>Phase</t>
        </is>
      </c>
      <c r="E116" s="7">
        <f>AVERAGEIFS(E:E,B:B,"8.*",D:D,"Task")</f>
        <v/>
      </c>
      <c r="F116" s="6">
        <f>H116-G116+1</f>
        <v/>
      </c>
      <c r="G116" s="19" t="n">
        <v>45799</v>
      </c>
      <c r="H116" s="19" t="n">
        <v>45813</v>
      </c>
      <c r="I116" s="6" t="n">
        <v>114</v>
      </c>
      <c r="J116" s="6" t="n">
        <v>129</v>
      </c>
      <c r="K116" s="6" t="inlineStr">
        <is>
          <t>Training Manager</t>
        </is>
      </c>
      <c r="L116" s="19" t="n">
        <v>45799</v>
      </c>
      <c r="M116" s="19" t="n">
        <v>45813</v>
      </c>
      <c r="N116" s="6">
        <f>M116-L116+1</f>
        <v/>
      </c>
      <c r="O116" s="6">
        <f>F116-N116</f>
        <v/>
      </c>
      <c r="P116" s="6">
        <f>H116-M116</f>
        <v/>
      </c>
      <c r="Q116" s="6" t="inlineStr">
        <is>
          <t>Not Started</t>
        </is>
      </c>
      <c r="R116" s="6" t="inlineStr">
        <is>
          <t>Medium</t>
        </is>
      </c>
      <c r="S116" s="6" t="inlineStr">
        <is>
          <t>Documentation and training phase</t>
        </is>
      </c>
    </row>
    <row r="117">
      <c r="A117" s="9" t="n">
        <v>116</v>
      </c>
      <c r="B117" s="9" t="inlineStr">
        <is>
          <t>8.1</t>
        </is>
      </c>
      <c r="C117" s="9" t="inlineStr">
        <is>
          <t xml:space="preserve">    AI/ML Technical Documentation [Deliverable: Technical Documentation Package]</t>
        </is>
      </c>
      <c r="D117" s="9" t="inlineStr">
        <is>
          <t>Task</t>
        </is>
      </c>
      <c r="E117" s="10" t="n">
        <v>0</v>
      </c>
      <c r="F117" s="9">
        <f>H117-G117+1</f>
        <v/>
      </c>
      <c r="G117" s="20" t="n">
        <v>45799</v>
      </c>
      <c r="H117" s="20" t="n">
        <v>45804</v>
      </c>
      <c r="I117" s="9" t="n">
        <v>114</v>
      </c>
      <c r="J117" s="9" t="n">
        <v>122</v>
      </c>
      <c r="K117" s="9" t="inlineStr">
        <is>
          <t>Technical Writer</t>
        </is>
      </c>
      <c r="L117" s="20" t="n">
        <v>45799</v>
      </c>
      <c r="M117" s="20" t="n">
        <v>45804</v>
      </c>
      <c r="N117" s="9">
        <f>M117-L117+1</f>
        <v/>
      </c>
      <c r="O117" s="9">
        <f>F117-N117</f>
        <v/>
      </c>
      <c r="P117" s="9">
        <f>H117-M117</f>
        <v/>
      </c>
      <c r="Q117" s="9" t="inlineStr">
        <is>
          <t>Not Started</t>
        </is>
      </c>
      <c r="R117" s="9" t="inlineStr">
        <is>
          <t>Medium</t>
        </is>
      </c>
      <c r="S117" s="9" t="inlineStr">
        <is>
          <t>Technical documentation</t>
        </is>
      </c>
    </row>
    <row r="118">
      <c r="A118" s="2" t="n">
        <v>117</v>
      </c>
      <c r="B118" s="2" t="inlineStr">
        <is>
          <t>8.1.1</t>
        </is>
      </c>
      <c r="C118" s="2" t="inlineStr">
        <is>
          <t xml:space="preserve">        User Manuals [Deliverable: User Manual Documentation]</t>
        </is>
      </c>
      <c r="D118" s="2" t="inlineStr">
        <is>
          <t>Sub-Task</t>
        </is>
      </c>
      <c r="E118" s="12" t="n">
        <v>0</v>
      </c>
      <c r="F118" s="2">
        <f>H118-G118+1</f>
        <v/>
      </c>
      <c r="G118" s="21" t="n">
        <v>45799</v>
      </c>
      <c r="H118" s="21" t="n">
        <v>45800</v>
      </c>
      <c r="I118" s="2" t="n">
        <v>114</v>
      </c>
      <c r="J118" s="2" t="n">
        <v>118</v>
      </c>
      <c r="K118" s="2" t="inlineStr">
        <is>
          <t>Technical Writer</t>
        </is>
      </c>
      <c r="L118" s="21" t="n">
        <v>45799</v>
      </c>
      <c r="M118" s="21" t="n">
        <v>45800</v>
      </c>
      <c r="N118" s="2">
        <f>M118-L118+1</f>
        <v/>
      </c>
      <c r="O118" s="2">
        <f>F118-N118</f>
        <v/>
      </c>
      <c r="P118" s="2">
        <f>H118-M118</f>
        <v/>
      </c>
      <c r="Q118" s="2" t="inlineStr">
        <is>
          <t>Not Started</t>
        </is>
      </c>
      <c r="R118" s="2" t="inlineStr">
        <is>
          <t>Low</t>
        </is>
      </c>
      <c r="S118" s="2" t="inlineStr">
        <is>
          <t>User manuals</t>
        </is>
      </c>
    </row>
    <row r="119">
      <c r="A119" s="2" t="n">
        <v>118</v>
      </c>
      <c r="B119" s="2" t="inlineStr">
        <is>
          <t>8.1.2</t>
        </is>
      </c>
      <c r="C119" s="2" t="inlineStr">
        <is>
          <t xml:space="preserve">        Administrator Guides [Deliverable: Administrator Guide Documentation]</t>
        </is>
      </c>
      <c r="D119" s="2" t="inlineStr">
        <is>
          <t>Sub-Task</t>
        </is>
      </c>
      <c r="E119" s="12" t="n">
        <v>0</v>
      </c>
      <c r="F119" s="2">
        <f>H119-G119+1</f>
        <v/>
      </c>
      <c r="G119" s="21" t="n">
        <v>45800</v>
      </c>
      <c r="H119" s="21" t="n">
        <v>45801</v>
      </c>
      <c r="I119" s="2" t="n">
        <v>117</v>
      </c>
      <c r="J119" s="2" t="n">
        <v>119</v>
      </c>
      <c r="K119" s="2" t="inlineStr">
        <is>
          <t>Technical Writer</t>
        </is>
      </c>
      <c r="L119" s="21" t="n">
        <v>45800</v>
      </c>
      <c r="M119" s="21" t="n">
        <v>45801</v>
      </c>
      <c r="N119" s="2">
        <f>M119-L119+1</f>
        <v/>
      </c>
      <c r="O119" s="2">
        <f>F119-N119</f>
        <v/>
      </c>
      <c r="P119" s="2">
        <f>H119-M119</f>
        <v/>
      </c>
      <c r="Q119" s="2" t="inlineStr">
        <is>
          <t>Not Started</t>
        </is>
      </c>
      <c r="R119" s="2" t="inlineStr">
        <is>
          <t>Medium</t>
        </is>
      </c>
      <c r="S119" s="2" t="inlineStr">
        <is>
          <t>Administrator guides</t>
        </is>
      </c>
    </row>
    <row r="120">
      <c r="A120" s="2" t="n">
        <v>119</v>
      </c>
      <c r="B120" s="2" t="inlineStr">
        <is>
          <t>8.1.3</t>
        </is>
      </c>
      <c r="C120" s="2" t="inlineStr">
        <is>
          <t xml:space="preserve">        Troubleshooting Guides [Deliverable: Troubleshooting Documentation]</t>
        </is>
      </c>
      <c r="D120" s="2" t="inlineStr">
        <is>
          <t>Sub-Task</t>
        </is>
      </c>
      <c r="E120" s="12" t="n">
        <v>0</v>
      </c>
      <c r="F120" s="2">
        <f>H120-G120+1</f>
        <v/>
      </c>
      <c r="G120" s="21" t="n">
        <v>45801</v>
      </c>
      <c r="H120" s="21" t="n">
        <v>45802</v>
      </c>
      <c r="I120" s="2" t="n">
        <v>118</v>
      </c>
      <c r="J120" s="2" t="n">
        <v>120</v>
      </c>
      <c r="K120" s="2" t="inlineStr">
        <is>
          <t>Support Specialist</t>
        </is>
      </c>
      <c r="L120" s="21" t="n">
        <v>45801</v>
      </c>
      <c r="M120" s="21" t="n">
        <v>45802</v>
      </c>
      <c r="N120" s="2">
        <f>M120-L120+1</f>
        <v/>
      </c>
      <c r="O120" s="2">
        <f>F120-N120</f>
        <v/>
      </c>
      <c r="P120" s="2">
        <f>H120-M120</f>
        <v/>
      </c>
      <c r="Q120" s="2" t="inlineStr">
        <is>
          <t>Not Started</t>
        </is>
      </c>
      <c r="R120" s="2" t="inlineStr">
        <is>
          <t>Medium</t>
        </is>
      </c>
      <c r="S120" s="2" t="inlineStr">
        <is>
          <t>Troubleshooting guides</t>
        </is>
      </c>
    </row>
    <row r="121">
      <c r="A121" s="2" t="n">
        <v>120</v>
      </c>
      <c r="B121" s="2" t="inlineStr">
        <is>
          <t>8.1.4</t>
        </is>
      </c>
      <c r="C121" s="2" t="inlineStr">
        <is>
          <t xml:space="preserve">        Documentation Review Meeting [Deliverable: Documentation Review Report]</t>
        </is>
      </c>
      <c r="D121" s="2" t="inlineStr">
        <is>
          <t>Sub-Task</t>
        </is>
      </c>
      <c r="E121" s="12" t="n">
        <v>0</v>
      </c>
      <c r="F121" s="2">
        <f>H121-G121+1</f>
        <v/>
      </c>
      <c r="G121" s="21" t="n">
        <v>45803</v>
      </c>
      <c r="H121" s="21" t="n">
        <v>45803</v>
      </c>
      <c r="I121" s="2" t="n">
        <v>119</v>
      </c>
      <c r="J121" s="2" t="n">
        <v>121</v>
      </c>
      <c r="K121" s="2" t="inlineStr">
        <is>
          <t>Documentation Team</t>
        </is>
      </c>
      <c r="L121" s="21" t="n">
        <v>45803</v>
      </c>
      <c r="M121" s="21" t="n">
        <v>45803</v>
      </c>
      <c r="N121" s="2">
        <f>M121-L121+1</f>
        <v/>
      </c>
      <c r="O121" s="2">
        <f>F121-N121</f>
        <v/>
      </c>
      <c r="P121" s="2">
        <f>H121-M121</f>
        <v/>
      </c>
      <c r="Q121" s="2" t="inlineStr">
        <is>
          <t>Not Started</t>
        </is>
      </c>
      <c r="R121" s="2" t="inlineStr">
        <is>
          <t>Low</t>
        </is>
      </c>
      <c r="S121" s="2" t="inlineStr">
        <is>
          <t>Documentation review</t>
        </is>
      </c>
    </row>
    <row r="122">
      <c r="A122" s="2" t="n">
        <v>121</v>
      </c>
      <c r="B122" s="2" t="inlineStr">
        <is>
          <t>8.1.5</t>
        </is>
      </c>
      <c r="C122" s="2" t="inlineStr">
        <is>
          <t xml:space="preserve">        Documentation Approval Meeting [Deliverable: Documentation Approval]</t>
        </is>
      </c>
      <c r="D122" s="2" t="inlineStr">
        <is>
          <t>Sub-Task</t>
        </is>
      </c>
      <c r="E122" s="12" t="n">
        <v>0</v>
      </c>
      <c r="F122" s="2">
        <f>H122-G122+1</f>
        <v/>
      </c>
      <c r="G122" s="21" t="n">
        <v>45804</v>
      </c>
      <c r="H122" s="21" t="n">
        <v>45804</v>
      </c>
      <c r="I122" s="2" t="n">
        <v>120</v>
      </c>
      <c r="J122" s="2" t="n">
        <v>122</v>
      </c>
      <c r="K122" s="2" t="inlineStr">
        <is>
          <t>Documentation Authority</t>
        </is>
      </c>
      <c r="L122" s="21" t="n">
        <v>45804</v>
      </c>
      <c r="M122" s="21" t="n">
        <v>45804</v>
      </c>
      <c r="N122" s="2">
        <f>M122-L122+1</f>
        <v/>
      </c>
      <c r="O122" s="2">
        <f>F122-N122</f>
        <v/>
      </c>
      <c r="P122" s="2">
        <f>H122-M122</f>
        <v/>
      </c>
      <c r="Q122" s="2" t="inlineStr">
        <is>
          <t>Not Started</t>
        </is>
      </c>
      <c r="R122" s="2" t="inlineStr">
        <is>
          <t>Medium</t>
        </is>
      </c>
      <c r="S122" s="2" t="inlineStr">
        <is>
          <t>Documentation approval</t>
        </is>
      </c>
    </row>
    <row r="123">
      <c r="A123" s="9" t="n">
        <v>122</v>
      </c>
      <c r="B123" s="9" t="inlineStr">
        <is>
          <t>8.2</t>
        </is>
      </c>
      <c r="C123" s="9" t="inlineStr">
        <is>
          <t xml:space="preserve">    AI/ML User Training [Deliverable: Trained Users]</t>
        </is>
      </c>
      <c r="D123" s="9" t="inlineStr">
        <is>
          <t>Task</t>
        </is>
      </c>
      <c r="E123" s="10" t="n">
        <v>0</v>
      </c>
      <c r="F123" s="9">
        <f>H123-G123+1</f>
        <v/>
      </c>
      <c r="G123" s="20" t="n">
        <v>45805</v>
      </c>
      <c r="H123" s="20" t="n">
        <v>45812</v>
      </c>
      <c r="I123" s="9" t="n">
        <v>121</v>
      </c>
      <c r="J123" s="9" t="n">
        <v>128</v>
      </c>
      <c r="K123" s="9" t="inlineStr">
        <is>
          <t>Training Manager</t>
        </is>
      </c>
      <c r="L123" s="20" t="n">
        <v>45805</v>
      </c>
      <c r="M123" s="20" t="n">
        <v>45812</v>
      </c>
      <c r="N123" s="9">
        <f>M123-L123+1</f>
        <v/>
      </c>
      <c r="O123" s="9">
        <f>F123-N123</f>
        <v/>
      </c>
      <c r="P123" s="9">
        <f>H123-M123</f>
        <v/>
      </c>
      <c r="Q123" s="9" t="inlineStr">
        <is>
          <t>Not Started</t>
        </is>
      </c>
      <c r="R123" s="9" t="inlineStr">
        <is>
          <t>High</t>
        </is>
      </c>
      <c r="S123" s="9" t="inlineStr">
        <is>
          <t>User training</t>
        </is>
      </c>
    </row>
    <row r="124">
      <c r="A124" s="2" t="n">
        <v>123</v>
      </c>
      <c r="B124" s="2" t="inlineStr">
        <is>
          <t>8.2.1</t>
        </is>
      </c>
      <c r="C124" s="2" t="inlineStr">
        <is>
          <t xml:space="preserve">        Training Material Development [Deliverable: Training Materials]</t>
        </is>
      </c>
      <c r="D124" s="2" t="inlineStr">
        <is>
          <t>Sub-Task</t>
        </is>
      </c>
      <c r="E124" s="12" t="n">
        <v>0</v>
      </c>
      <c r="F124" s="2">
        <f>H124-G124+1</f>
        <v/>
      </c>
      <c r="G124" s="21" t="n">
        <v>45805</v>
      </c>
      <c r="H124" s="21" t="n">
        <v>45806</v>
      </c>
      <c r="I124" s="2" t="n">
        <v>121</v>
      </c>
      <c r="J124" s="2" t="n">
        <v>124</v>
      </c>
      <c r="K124" s="2" t="inlineStr">
        <is>
          <t>Training Developer</t>
        </is>
      </c>
      <c r="L124" s="21" t="n">
        <v>45805</v>
      </c>
      <c r="M124" s="21" t="n">
        <v>45806</v>
      </c>
      <c r="N124" s="2">
        <f>M124-L124+1</f>
        <v/>
      </c>
      <c r="O124" s="2">
        <f>F124-N124</f>
        <v/>
      </c>
      <c r="P124" s="2">
        <f>H124-M124</f>
        <v/>
      </c>
      <c r="Q124" s="2" t="inlineStr">
        <is>
          <t>Not Started</t>
        </is>
      </c>
      <c r="R124" s="2" t="inlineStr">
        <is>
          <t>Medium</t>
        </is>
      </c>
      <c r="S124" s="2" t="inlineStr">
        <is>
          <t>Training materials</t>
        </is>
      </c>
    </row>
    <row r="125">
      <c r="A125" s="2" t="n">
        <v>124</v>
      </c>
      <c r="B125" s="2" t="inlineStr">
        <is>
          <t>8.2.2</t>
        </is>
      </c>
      <c r="C125" s="2" t="inlineStr">
        <is>
          <t xml:space="preserve">        Training Delivery [Deliverable: Training Sessions]</t>
        </is>
      </c>
      <c r="D125" s="2" t="inlineStr">
        <is>
          <t>Sub-Task</t>
        </is>
      </c>
      <c r="E125" s="12" t="n">
        <v>0</v>
      </c>
      <c r="F125" s="2">
        <f>H125-G125+1</f>
        <v/>
      </c>
      <c r="G125" s="21" t="n">
        <v>45806</v>
      </c>
      <c r="H125" s="21" t="n">
        <v>45809</v>
      </c>
      <c r="I125" s="2" t="n">
        <v>123</v>
      </c>
      <c r="J125" s="2" t="n">
        <v>125</v>
      </c>
      <c r="K125" s="2" t="inlineStr">
        <is>
          <t>Training Instructor</t>
        </is>
      </c>
      <c r="L125" s="21" t="n">
        <v>45806</v>
      </c>
      <c r="M125" s="21" t="n">
        <v>45809</v>
      </c>
      <c r="N125" s="2">
        <f>M125-L125+1</f>
        <v/>
      </c>
      <c r="O125" s="2">
        <f>F125-N125</f>
        <v/>
      </c>
      <c r="P125" s="2">
        <f>H125-M125</f>
        <v/>
      </c>
      <c r="Q125" s="2" t="inlineStr">
        <is>
          <t>Not Started</t>
        </is>
      </c>
      <c r="R125" s="2" t="inlineStr">
        <is>
          <t>High</t>
        </is>
      </c>
      <c r="S125" s="2" t="inlineStr">
        <is>
          <t>Training delivery</t>
        </is>
      </c>
    </row>
    <row r="126">
      <c r="A126" s="2" t="n">
        <v>125</v>
      </c>
      <c r="B126" s="2" t="inlineStr">
        <is>
          <t>8.2.3</t>
        </is>
      </c>
      <c r="C126" s="2" t="inlineStr">
        <is>
          <t xml:space="preserve">        Training Assessment [Deliverable: Training Assessment Results]</t>
        </is>
      </c>
      <c r="D126" s="2" t="inlineStr">
        <is>
          <t>Sub-Task</t>
        </is>
      </c>
      <c r="E126" s="12" t="n">
        <v>0</v>
      </c>
      <c r="F126" s="2">
        <f>H126-G126+1</f>
        <v/>
      </c>
      <c r="G126" s="21" t="n">
        <v>45809</v>
      </c>
      <c r="H126" s="21" t="n">
        <v>45810</v>
      </c>
      <c r="I126" s="2" t="n">
        <v>124</v>
      </c>
      <c r="J126" s="2" t="n">
        <v>126</v>
      </c>
      <c r="K126" s="2" t="inlineStr">
        <is>
          <t>Training Assessor</t>
        </is>
      </c>
      <c r="L126" s="21" t="n">
        <v>45809</v>
      </c>
      <c r="M126" s="21" t="n">
        <v>45810</v>
      </c>
      <c r="N126" s="2">
        <f>M126-L126+1</f>
        <v/>
      </c>
      <c r="O126" s="2">
        <f>F126-N126</f>
        <v/>
      </c>
      <c r="P126" s="2">
        <f>H126-M126</f>
        <v/>
      </c>
      <c r="Q126" s="2" t="inlineStr">
        <is>
          <t>Not Started</t>
        </is>
      </c>
      <c r="R126" s="2" t="inlineStr">
        <is>
          <t>Medium</t>
        </is>
      </c>
      <c r="S126" s="2" t="inlineStr">
        <is>
          <t>Training assessment</t>
        </is>
      </c>
    </row>
    <row r="127">
      <c r="A127" s="2" t="n">
        <v>126</v>
      </c>
      <c r="B127" s="2" t="inlineStr">
        <is>
          <t>8.2.4</t>
        </is>
      </c>
      <c r="C127" s="2" t="inlineStr">
        <is>
          <t xml:space="preserve">        Training Review Meeting [Deliverable: Training Review Report]</t>
        </is>
      </c>
      <c r="D127" s="2" t="inlineStr">
        <is>
          <t>Sub-Task</t>
        </is>
      </c>
      <c r="E127" s="12" t="n">
        <v>0</v>
      </c>
      <c r="F127" s="2">
        <f>H127-G127+1</f>
        <v/>
      </c>
      <c r="G127" s="21" t="n">
        <v>45811</v>
      </c>
      <c r="H127" s="21" t="n">
        <v>45811</v>
      </c>
      <c r="I127" s="2" t="n">
        <v>125</v>
      </c>
      <c r="J127" s="2" t="n">
        <v>127</v>
      </c>
      <c r="K127" s="2" t="inlineStr">
        <is>
          <t>Training Team</t>
        </is>
      </c>
      <c r="L127" s="21" t="n">
        <v>45811</v>
      </c>
      <c r="M127" s="21" t="n">
        <v>45811</v>
      </c>
      <c r="N127" s="2">
        <f>M127-L127+1</f>
        <v/>
      </c>
      <c r="O127" s="2">
        <f>F127-N127</f>
        <v/>
      </c>
      <c r="P127" s="2">
        <f>H127-M127</f>
        <v/>
      </c>
      <c r="Q127" s="2" t="inlineStr">
        <is>
          <t>Not Started</t>
        </is>
      </c>
      <c r="R127" s="2" t="inlineStr">
        <is>
          <t>Low</t>
        </is>
      </c>
      <c r="S127" s="2" t="inlineStr">
        <is>
          <t>Training review</t>
        </is>
      </c>
    </row>
    <row r="128">
      <c r="A128" s="2" t="n">
        <v>127</v>
      </c>
      <c r="B128" s="2" t="inlineStr">
        <is>
          <t>8.2.5</t>
        </is>
      </c>
      <c r="C128" s="2" t="inlineStr">
        <is>
          <t xml:space="preserve">        Training Completion Meeting [Deliverable: Training Completion Certificate]</t>
        </is>
      </c>
      <c r="D128" s="2" t="inlineStr">
        <is>
          <t>Sub-Task</t>
        </is>
      </c>
      <c r="E128" s="12" t="n">
        <v>0</v>
      </c>
      <c r="F128" s="2">
        <f>H128-G128+1</f>
        <v/>
      </c>
      <c r="G128" s="21" t="n">
        <v>45812</v>
      </c>
      <c r="H128" s="21" t="n">
        <v>45812</v>
      </c>
      <c r="I128" s="2" t="n">
        <v>126</v>
      </c>
      <c r="J128" s="2" t="n">
        <v>128</v>
      </c>
      <c r="K128" s="2" t="inlineStr">
        <is>
          <t>Training Authority</t>
        </is>
      </c>
      <c r="L128" s="21" t="n">
        <v>45812</v>
      </c>
      <c r="M128" s="21" t="n">
        <v>45812</v>
      </c>
      <c r="N128" s="2">
        <f>M128-L128+1</f>
        <v/>
      </c>
      <c r="O128" s="2">
        <f>F128-N128</f>
        <v/>
      </c>
      <c r="P128" s="2">
        <f>H128-M128</f>
        <v/>
      </c>
      <c r="Q128" s="2" t="inlineStr">
        <is>
          <t>Not Started</t>
        </is>
      </c>
      <c r="R128" s="2" t="inlineStr">
        <is>
          <t>Medium</t>
        </is>
      </c>
      <c r="S128" s="2" t="inlineStr">
        <is>
          <t>Training completion</t>
        </is>
      </c>
    </row>
    <row r="129">
      <c r="A129" s="14" t="n">
        <v>128</v>
      </c>
      <c r="B129" s="14" t="inlineStr">
        <is>
          <t>8.3</t>
        </is>
      </c>
      <c r="C129" s="14" t="inlineStr">
        <is>
          <t xml:space="preserve">    AI/ML Documentation and Training Completion [Deliverable: Documentation and Training Completion Certificate]</t>
        </is>
      </c>
      <c r="D129" s="14" t="inlineStr">
        <is>
          <t>Milestone</t>
        </is>
      </c>
      <c r="E129" s="15" t="n">
        <v>0</v>
      </c>
      <c r="F129" s="14">
        <f>H129-G129+1</f>
        <v/>
      </c>
      <c r="G129" s="22" t="n">
        <v>45813</v>
      </c>
      <c r="H129" s="22" t="n">
        <v>45813</v>
      </c>
      <c r="I129" s="14" t="n">
        <v>127</v>
      </c>
      <c r="J129" s="14" t="n">
        <v>129</v>
      </c>
      <c r="K129" s="14" t="inlineStr">
        <is>
          <t>Training Authority</t>
        </is>
      </c>
      <c r="L129" s="22" t="n">
        <v>45813</v>
      </c>
      <c r="M129" s="22" t="n">
        <v>45813</v>
      </c>
      <c r="N129" s="14">
        <f>M129-L129+1</f>
        <v/>
      </c>
      <c r="O129" s="14">
        <f>F129-N129</f>
        <v/>
      </c>
      <c r="P129" s="14">
        <f>H129-M129</f>
        <v/>
      </c>
      <c r="Q129" s="14" t="inlineStr">
        <is>
          <t>Not Started</t>
        </is>
      </c>
      <c r="R129" s="14" t="inlineStr">
        <is>
          <t>Low</t>
        </is>
      </c>
      <c r="S129" s="14" t="inlineStr">
        <is>
          <t>Documentation and training completion milestone</t>
        </is>
      </c>
    </row>
    <row r="130">
      <c r="A130" s="6" t="n">
        <v>129</v>
      </c>
      <c r="B130" s="6" t="inlineStr">
        <is>
          <t>9.0</t>
        </is>
      </c>
      <c r="C130" s="6" t="inlineStr">
        <is>
          <t>AI/ML Walkthrough and Handover [Deliverable: Handover Package]</t>
        </is>
      </c>
      <c r="D130" s="6" t="inlineStr">
        <is>
          <t>Phase</t>
        </is>
      </c>
      <c r="E130" s="7">
        <f>AVERAGEIFS(E:E,B:B,"9.*",D:D,"Task")</f>
        <v/>
      </c>
      <c r="F130" s="6">
        <f>H130-G130+1</f>
        <v/>
      </c>
      <c r="G130" s="19" t="n">
        <v>45814</v>
      </c>
      <c r="H130" s="19" t="n">
        <v>45831</v>
      </c>
      <c r="I130" s="6" t="n">
        <v>128</v>
      </c>
      <c r="J130" s="6" t="n">
        <v>145</v>
      </c>
      <c r="K130" s="6" t="inlineStr">
        <is>
          <t>Deployment Manager</t>
        </is>
      </c>
      <c r="L130" s="19" t="n">
        <v>45814</v>
      </c>
      <c r="M130" s="19" t="n">
        <v>45831</v>
      </c>
      <c r="N130" s="6">
        <f>M130-L130+1</f>
        <v/>
      </c>
      <c r="O130" s="6">
        <f>F130-N130</f>
        <v/>
      </c>
      <c r="P130" s="6">
        <f>H130-M130</f>
        <v/>
      </c>
      <c r="Q130" s="6" t="inlineStr">
        <is>
          <t>Not Started</t>
        </is>
      </c>
      <c r="R130" s="6" t="inlineStr">
        <is>
          <t>Medium</t>
        </is>
      </c>
      <c r="S130" s="6" t="inlineStr">
        <is>
          <t>Walkthrough and handover phase</t>
        </is>
      </c>
    </row>
    <row r="131">
      <c r="A131" s="9" t="n">
        <v>130</v>
      </c>
      <c r="B131" s="9" t="inlineStr">
        <is>
          <t>9.1</t>
        </is>
      </c>
      <c r="C131" s="9" t="inlineStr">
        <is>
          <t xml:space="preserve">    AI/ML Pre-Deployment Activities [Deliverable: Pre-Deployment Checklist]</t>
        </is>
      </c>
      <c r="D131" s="9" t="inlineStr">
        <is>
          <t>Task</t>
        </is>
      </c>
      <c r="E131" s="10" t="n">
        <v>0</v>
      </c>
      <c r="F131" s="9">
        <f>H131-G131+1</f>
        <v/>
      </c>
      <c r="G131" s="20" t="n">
        <v>45814</v>
      </c>
      <c r="H131" s="20" t="n">
        <v>45819</v>
      </c>
      <c r="I131" s="9" t="n">
        <v>128</v>
      </c>
      <c r="J131" s="9" t="n">
        <v>136</v>
      </c>
      <c r="K131" s="9" t="inlineStr">
        <is>
          <t>Deployment Manager</t>
        </is>
      </c>
      <c r="L131" s="20" t="n">
        <v>45814</v>
      </c>
      <c r="M131" s="20" t="n">
        <v>45819</v>
      </c>
      <c r="N131" s="9">
        <f>M131-L131+1</f>
        <v/>
      </c>
      <c r="O131" s="9">
        <f>F131-N131</f>
        <v/>
      </c>
      <c r="P131" s="9">
        <f>H131-M131</f>
        <v/>
      </c>
      <c r="Q131" s="9" t="inlineStr">
        <is>
          <t>Not Started</t>
        </is>
      </c>
      <c r="R131" s="9" t="inlineStr">
        <is>
          <t>High</t>
        </is>
      </c>
      <c r="S131" s="9" t="inlineStr">
        <is>
          <t>Pre-deployment activities</t>
        </is>
      </c>
    </row>
    <row r="132">
      <c r="A132" s="2" t="n">
        <v>131</v>
      </c>
      <c r="B132" s="2" t="inlineStr">
        <is>
          <t>9.1.1</t>
        </is>
      </c>
      <c r="C132" s="2" t="inlineStr">
        <is>
          <t xml:space="preserve">        Deployment Planning [Deliverable: Deployment Plan]</t>
        </is>
      </c>
      <c r="D132" s="2" t="inlineStr">
        <is>
          <t>Sub-Task</t>
        </is>
      </c>
      <c r="E132" s="12" t="n">
        <v>0</v>
      </c>
      <c r="F132" s="2">
        <f>H132-G132+1</f>
        <v/>
      </c>
      <c r="G132" s="21" t="n">
        <v>45814</v>
      </c>
      <c r="H132" s="21" t="n">
        <v>45815</v>
      </c>
      <c r="I132" s="2" t="n">
        <v>128</v>
      </c>
      <c r="J132" s="2" t="n">
        <v>132</v>
      </c>
      <c r="K132" s="2" t="inlineStr">
        <is>
          <t>Deployment Planner</t>
        </is>
      </c>
      <c r="L132" s="21" t="n">
        <v>45814</v>
      </c>
      <c r="M132" s="21" t="n">
        <v>45815</v>
      </c>
      <c r="N132" s="2">
        <f>M132-L132+1</f>
        <v/>
      </c>
      <c r="O132" s="2">
        <f>F132-N132</f>
        <v/>
      </c>
      <c r="P132" s="2">
        <f>H132-M132</f>
        <v/>
      </c>
      <c r="Q132" s="2" t="inlineStr">
        <is>
          <t>Not Started</t>
        </is>
      </c>
      <c r="R132" s="2" t="inlineStr">
        <is>
          <t>Medium</t>
        </is>
      </c>
      <c r="S132" s="2" t="inlineStr">
        <is>
          <t>Deployment planning</t>
        </is>
      </c>
    </row>
    <row r="133">
      <c r="A133" s="2" t="n">
        <v>132</v>
      </c>
      <c r="B133" s="2" t="inlineStr">
        <is>
          <t>9.1.2</t>
        </is>
      </c>
      <c r="C133" s="2" t="inlineStr">
        <is>
          <t xml:space="preserve">        Go-Live Preparation [Deliverable: Go-Live Checklist]</t>
        </is>
      </c>
      <c r="D133" s="2" t="inlineStr">
        <is>
          <t>Sub-Task</t>
        </is>
      </c>
      <c r="E133" s="12" t="n">
        <v>0</v>
      </c>
      <c r="F133" s="2">
        <f>H133-G133+1</f>
        <v/>
      </c>
      <c r="G133" s="21" t="n">
        <v>45815</v>
      </c>
      <c r="H133" s="21" t="n">
        <v>45816</v>
      </c>
      <c r="I133" s="2" t="n">
        <v>131</v>
      </c>
      <c r="J133" s="2" t="n">
        <v>133</v>
      </c>
      <c r="K133" s="2" t="inlineStr">
        <is>
          <t>Go-Live Coordinator</t>
        </is>
      </c>
      <c r="L133" s="21" t="n">
        <v>45815</v>
      </c>
      <c r="M133" s="21" t="n">
        <v>45816</v>
      </c>
      <c r="N133" s="2">
        <f>M133-L133+1</f>
        <v/>
      </c>
      <c r="O133" s="2">
        <f>F133-N133</f>
        <v/>
      </c>
      <c r="P133" s="2">
        <f>H133-M133</f>
        <v/>
      </c>
      <c r="Q133" s="2" t="inlineStr">
        <is>
          <t>Not Started</t>
        </is>
      </c>
      <c r="R133" s="2" t="inlineStr">
        <is>
          <t>High</t>
        </is>
      </c>
      <c r="S133" s="2" t="inlineStr">
        <is>
          <t>Go-live preparation</t>
        </is>
      </c>
    </row>
    <row r="134">
      <c r="A134" s="2" t="n">
        <v>133</v>
      </c>
      <c r="B134" s="2" t="inlineStr">
        <is>
          <t>9.1.3</t>
        </is>
      </c>
      <c r="C134" s="2" t="inlineStr">
        <is>
          <t xml:space="preserve">        Rollback Planning [Deliverable: Rollback Plan]</t>
        </is>
      </c>
      <c r="D134" s="2" t="inlineStr">
        <is>
          <t>Sub-Task</t>
        </is>
      </c>
      <c r="E134" s="12" t="n">
        <v>0</v>
      </c>
      <c r="F134" s="2">
        <f>H134-G134+1</f>
        <v/>
      </c>
      <c r="G134" s="21" t="n">
        <v>45816</v>
      </c>
      <c r="H134" s="21" t="n">
        <v>45817</v>
      </c>
      <c r="I134" s="2" t="n">
        <v>132</v>
      </c>
      <c r="J134" s="2" t="n">
        <v>134</v>
      </c>
      <c r="K134" s="2" t="inlineStr">
        <is>
          <t>Risk Manager</t>
        </is>
      </c>
      <c r="L134" s="21" t="n">
        <v>45816</v>
      </c>
      <c r="M134" s="21" t="n">
        <v>45817</v>
      </c>
      <c r="N134" s="2">
        <f>M134-L134+1</f>
        <v/>
      </c>
      <c r="O134" s="2">
        <f>F134-N134</f>
        <v/>
      </c>
      <c r="P134" s="2">
        <f>H134-M134</f>
        <v/>
      </c>
      <c r="Q134" s="2" t="inlineStr">
        <is>
          <t>Not Started</t>
        </is>
      </c>
      <c r="R134" s="2" t="inlineStr">
        <is>
          <t>High</t>
        </is>
      </c>
      <c r="S134" s="2" t="inlineStr">
        <is>
          <t>Rollback planning</t>
        </is>
      </c>
    </row>
    <row r="135">
      <c r="A135" s="2" t="n">
        <v>134</v>
      </c>
      <c r="B135" s="2" t="inlineStr">
        <is>
          <t>9.1.4</t>
        </is>
      </c>
      <c r="C135" s="2" t="inlineStr">
        <is>
          <t xml:space="preserve">        Pre-Deployment Review Meeting [Deliverable: Pre-Deployment Review Report]</t>
        </is>
      </c>
      <c r="D135" s="2" t="inlineStr">
        <is>
          <t>Sub-Task</t>
        </is>
      </c>
      <c r="E135" s="12" t="n">
        <v>0</v>
      </c>
      <c r="F135" s="2">
        <f>H135-G135+1</f>
        <v/>
      </c>
      <c r="G135" s="21" t="n">
        <v>45818</v>
      </c>
      <c r="H135" s="21" t="n">
        <v>45818</v>
      </c>
      <c r="I135" s="2" t="n">
        <v>133</v>
      </c>
      <c r="J135" s="2" t="n">
        <v>135</v>
      </c>
      <c r="K135" s="2" t="inlineStr">
        <is>
          <t>Deployment Team</t>
        </is>
      </c>
      <c r="L135" s="21" t="n">
        <v>45818</v>
      </c>
      <c r="M135" s="21" t="n">
        <v>45818</v>
      </c>
      <c r="N135" s="2">
        <f>M135-L135+1</f>
        <v/>
      </c>
      <c r="O135" s="2">
        <f>F135-N135</f>
        <v/>
      </c>
      <c r="P135" s="2">
        <f>H135-M135</f>
        <v/>
      </c>
      <c r="Q135" s="2" t="inlineStr">
        <is>
          <t>Not Started</t>
        </is>
      </c>
      <c r="R135" s="2" t="inlineStr">
        <is>
          <t>Medium</t>
        </is>
      </c>
      <c r="S135" s="2" t="inlineStr">
        <is>
          <t>Pre-deployment review</t>
        </is>
      </c>
    </row>
    <row r="136">
      <c r="A136" s="2" t="n">
        <v>135</v>
      </c>
      <c r="B136" s="2" t="inlineStr">
        <is>
          <t>9.1.5</t>
        </is>
      </c>
      <c r="C136" s="2" t="inlineStr">
        <is>
          <t xml:space="preserve">        Pre-Deployment Approval Meeting [Deliverable: Pre-Deployment Approval]</t>
        </is>
      </c>
      <c r="D136" s="2" t="inlineStr">
        <is>
          <t>Sub-Task</t>
        </is>
      </c>
      <c r="E136" s="12" t="n">
        <v>0</v>
      </c>
      <c r="F136" s="2">
        <f>H136-G136+1</f>
        <v/>
      </c>
      <c r="G136" s="21" t="n">
        <v>45819</v>
      </c>
      <c r="H136" s="21" t="n">
        <v>45819</v>
      </c>
      <c r="I136" s="2" t="n">
        <v>134</v>
      </c>
      <c r="J136" s="2" t="n">
        <v>136</v>
      </c>
      <c r="K136" s="2" t="inlineStr">
        <is>
          <t>Deployment Authority</t>
        </is>
      </c>
      <c r="L136" s="21" t="n">
        <v>45819</v>
      </c>
      <c r="M136" s="21" t="n">
        <v>45819</v>
      </c>
      <c r="N136" s="2">
        <f>M136-L136+1</f>
        <v/>
      </c>
      <c r="O136" s="2">
        <f>F136-N136</f>
        <v/>
      </c>
      <c r="P136" s="2">
        <f>H136-M136</f>
        <v/>
      </c>
      <c r="Q136" s="2" t="inlineStr">
        <is>
          <t>Not Started</t>
        </is>
      </c>
      <c r="R136" s="2" t="inlineStr">
        <is>
          <t>High</t>
        </is>
      </c>
      <c r="S136" s="2" t="inlineStr">
        <is>
          <t>Pre-deployment approval</t>
        </is>
      </c>
    </row>
    <row r="137">
      <c r="A137" s="9" t="n">
        <v>136</v>
      </c>
      <c r="B137" s="9" t="inlineStr">
        <is>
          <t>9.2</t>
        </is>
      </c>
      <c r="C137" s="9" t="inlineStr">
        <is>
          <t xml:space="preserve">    AI/ML Go-Live Activities [Deliverable: Go-Live Report]</t>
        </is>
      </c>
      <c r="D137" s="9" t="inlineStr">
        <is>
          <t>Task</t>
        </is>
      </c>
      <c r="E137" s="10" t="n">
        <v>0</v>
      </c>
      <c r="F137" s="9">
        <f>H137-G137+1</f>
        <v/>
      </c>
      <c r="G137" s="20" t="n">
        <v>45820</v>
      </c>
      <c r="H137" s="20" t="n">
        <v>45824</v>
      </c>
      <c r="I137" s="9" t="n">
        <v>135</v>
      </c>
      <c r="J137" s="9" t="n">
        <v>141</v>
      </c>
      <c r="K137" s="9" t="inlineStr">
        <is>
          <t>Go-Live Manager</t>
        </is>
      </c>
      <c r="L137" s="20" t="n">
        <v>45820</v>
      </c>
      <c r="M137" s="20" t="n">
        <v>45824</v>
      </c>
      <c r="N137" s="9">
        <f>M137-L137+1</f>
        <v/>
      </c>
      <c r="O137" s="9">
        <f>F137-N137</f>
        <v/>
      </c>
      <c r="P137" s="9">
        <f>H137-M137</f>
        <v/>
      </c>
      <c r="Q137" s="9" t="inlineStr">
        <is>
          <t>Not Started</t>
        </is>
      </c>
      <c r="R137" s="9" t="inlineStr">
        <is>
          <t>High</t>
        </is>
      </c>
      <c r="S137" s="9" t="inlineStr">
        <is>
          <t>Go-live activities</t>
        </is>
      </c>
    </row>
    <row r="138">
      <c r="A138" s="2" t="n">
        <v>137</v>
      </c>
      <c r="B138" s="2" t="inlineStr">
        <is>
          <t>9.2.1</t>
        </is>
      </c>
      <c r="C138" s="2" t="inlineStr">
        <is>
          <t xml:space="preserve">        System Deployment [Deliverable: Deployed System]</t>
        </is>
      </c>
      <c r="D138" s="2" t="inlineStr">
        <is>
          <t>Sub-Task</t>
        </is>
      </c>
      <c r="E138" s="12" t="n">
        <v>0</v>
      </c>
      <c r="F138" s="2">
        <f>H138-G138+1</f>
        <v/>
      </c>
      <c r="G138" s="21" t="n">
        <v>45820</v>
      </c>
      <c r="H138" s="21" t="n">
        <v>45820</v>
      </c>
      <c r="I138" s="2" t="n">
        <v>135</v>
      </c>
      <c r="J138" s="2" t="n">
        <v>138</v>
      </c>
      <c r="K138" s="2" t="inlineStr">
        <is>
          <t>Deployment Engineer</t>
        </is>
      </c>
      <c r="L138" s="21" t="n">
        <v>45820</v>
      </c>
      <c r="M138" s="21" t="n">
        <v>45820</v>
      </c>
      <c r="N138" s="2">
        <f>M138-L138+1</f>
        <v/>
      </c>
      <c r="O138" s="2">
        <f>F138-N138</f>
        <v/>
      </c>
      <c r="P138" s="2">
        <f>H138-M138</f>
        <v/>
      </c>
      <c r="Q138" s="2" t="inlineStr">
        <is>
          <t>Not Started</t>
        </is>
      </c>
      <c r="R138" s="2" t="inlineStr">
        <is>
          <t>High</t>
        </is>
      </c>
      <c r="S138" s="2" t="inlineStr">
        <is>
          <t>System deployment</t>
        </is>
      </c>
    </row>
    <row r="139">
      <c r="A139" s="2" t="n">
        <v>138</v>
      </c>
      <c r="B139" s="2" t="inlineStr">
        <is>
          <t>9.2.2</t>
        </is>
      </c>
      <c r="C139" s="2" t="inlineStr">
        <is>
          <t xml:space="preserve">        Go-Live Monitoring [Deliverable: Go-Live Monitoring Report]</t>
        </is>
      </c>
      <c r="D139" s="2" t="inlineStr">
        <is>
          <t>Sub-Task</t>
        </is>
      </c>
      <c r="E139" s="12" t="n">
        <v>0</v>
      </c>
      <c r="F139" s="2">
        <f>H139-G139+1</f>
        <v/>
      </c>
      <c r="G139" s="21" t="n">
        <v>45820</v>
      </c>
      <c r="H139" s="21" t="n">
        <v>45822</v>
      </c>
      <c r="I139" s="2" t="n">
        <v>137</v>
      </c>
      <c r="J139" s="2" t="n">
        <v>139</v>
      </c>
      <c r="K139" s="2" t="inlineStr">
        <is>
          <t>Monitoring Team</t>
        </is>
      </c>
      <c r="L139" s="21" t="n">
        <v>45820</v>
      </c>
      <c r="M139" s="21" t="n">
        <v>45822</v>
      </c>
      <c r="N139" s="2">
        <f>M139-L139+1</f>
        <v/>
      </c>
      <c r="O139" s="2">
        <f>F139-N139</f>
        <v/>
      </c>
      <c r="P139" s="2">
        <f>H139-M139</f>
        <v/>
      </c>
      <c r="Q139" s="2" t="inlineStr">
        <is>
          <t>Not Started</t>
        </is>
      </c>
      <c r="R139" s="2" t="inlineStr">
        <is>
          <t>High</t>
        </is>
      </c>
      <c r="S139" s="2" t="inlineStr">
        <is>
          <t>Go-live monitoring</t>
        </is>
      </c>
    </row>
    <row r="140">
      <c r="A140" s="2" t="n">
        <v>139</v>
      </c>
      <c r="B140" s="2" t="inlineStr">
        <is>
          <t>9.2.3</t>
        </is>
      </c>
      <c r="C140" s="2" t="inlineStr">
        <is>
          <t xml:space="preserve">        Issue Resolution [Deliverable: Resolved Issues]</t>
        </is>
      </c>
      <c r="D140" s="2" t="inlineStr">
        <is>
          <t>Sub-Task</t>
        </is>
      </c>
      <c r="E140" s="12" t="n">
        <v>0</v>
      </c>
      <c r="F140" s="2">
        <f>H140-G140+1</f>
        <v/>
      </c>
      <c r="G140" s="21" t="n">
        <v>45822</v>
      </c>
      <c r="H140" s="21" t="n">
        <v>45823</v>
      </c>
      <c r="I140" s="2" t="n">
        <v>138</v>
      </c>
      <c r="J140" s="2" t="n">
        <v>140</v>
      </c>
      <c r="K140" s="2" t="inlineStr">
        <is>
          <t>Support Team</t>
        </is>
      </c>
      <c r="L140" s="21" t="n">
        <v>45822</v>
      </c>
      <c r="M140" s="21" t="n">
        <v>45823</v>
      </c>
      <c r="N140" s="2">
        <f>M140-L140+1</f>
        <v/>
      </c>
      <c r="O140" s="2">
        <f>F140-N140</f>
        <v/>
      </c>
      <c r="P140" s="2">
        <f>H140-M140</f>
        <v/>
      </c>
      <c r="Q140" s="2" t="inlineStr">
        <is>
          <t>Not Started</t>
        </is>
      </c>
      <c r="R140" s="2" t="inlineStr">
        <is>
          <t>High</t>
        </is>
      </c>
      <c r="S140" s="2" t="inlineStr">
        <is>
          <t>Issue resolution</t>
        </is>
      </c>
    </row>
    <row r="141">
      <c r="A141" s="2" t="n">
        <v>140</v>
      </c>
      <c r="B141" s="2" t="inlineStr">
        <is>
          <t>9.2.4</t>
        </is>
      </c>
      <c r="C141" s="2" t="inlineStr">
        <is>
          <t xml:space="preserve">        Go-Live Review Meeting [Deliverable: Go-Live Review Report]</t>
        </is>
      </c>
      <c r="D141" s="2" t="inlineStr">
        <is>
          <t>Sub-Task</t>
        </is>
      </c>
      <c r="E141" s="12" t="n">
        <v>0</v>
      </c>
      <c r="F141" s="2">
        <f>H141-G141+1</f>
        <v/>
      </c>
      <c r="G141" s="21" t="n">
        <v>45824</v>
      </c>
      <c r="H141" s="21" t="n">
        <v>45824</v>
      </c>
      <c r="I141" s="2" t="n">
        <v>139</v>
      </c>
      <c r="J141" s="2" t="n">
        <v>141</v>
      </c>
      <c r="K141" s="2" t="inlineStr">
        <is>
          <t>Go-Live Team</t>
        </is>
      </c>
      <c r="L141" s="21" t="n">
        <v>45824</v>
      </c>
      <c r="M141" s="21" t="n">
        <v>45824</v>
      </c>
      <c r="N141" s="2">
        <f>M141-L141+1</f>
        <v/>
      </c>
      <c r="O141" s="2">
        <f>F141-N141</f>
        <v/>
      </c>
      <c r="P141" s="2">
        <f>H141-M141</f>
        <v/>
      </c>
      <c r="Q141" s="2" t="inlineStr">
        <is>
          <t>Not Started</t>
        </is>
      </c>
      <c r="R141" s="2" t="inlineStr">
        <is>
          <t>Medium</t>
        </is>
      </c>
      <c r="S141" s="2" t="inlineStr">
        <is>
          <t>Go-live review</t>
        </is>
      </c>
    </row>
    <row r="142">
      <c r="A142" s="9" t="n">
        <v>141</v>
      </c>
      <c r="B142" s="9" t="inlineStr">
        <is>
          <t>9.3</t>
        </is>
      </c>
      <c r="C142" s="9" t="inlineStr">
        <is>
          <t xml:space="preserve">    AI/ML System Handover [Deliverable: System Handover Package]</t>
        </is>
      </c>
      <c r="D142" s="9" t="inlineStr">
        <is>
          <t>Task</t>
        </is>
      </c>
      <c r="E142" s="10" t="n">
        <v>0</v>
      </c>
      <c r="F142" s="9">
        <f>H142-G142+1</f>
        <v/>
      </c>
      <c r="G142" s="20" t="n">
        <v>45825</v>
      </c>
      <c r="H142" s="20" t="n">
        <v>45831</v>
      </c>
      <c r="I142" s="9" t="n">
        <v>140</v>
      </c>
      <c r="J142" s="9" t="n">
        <v>144</v>
      </c>
      <c r="K142" s="9" t="inlineStr">
        <is>
          <t>Handover Manager</t>
        </is>
      </c>
      <c r="L142" s="20" t="n">
        <v>45825</v>
      </c>
      <c r="M142" s="20" t="n">
        <v>45831</v>
      </c>
      <c r="N142" s="9">
        <f>M142-L142+1</f>
        <v/>
      </c>
      <c r="O142" s="9">
        <f>F142-N142</f>
        <v/>
      </c>
      <c r="P142" s="9">
        <f>H142-M142</f>
        <v/>
      </c>
      <c r="Q142" s="9" t="inlineStr">
        <is>
          <t>Not Started</t>
        </is>
      </c>
      <c r="R142" s="9" t="inlineStr">
        <is>
          <t>Medium</t>
        </is>
      </c>
      <c r="S142" s="9" t="inlineStr">
        <is>
          <t>System handover</t>
        </is>
      </c>
    </row>
    <row r="143">
      <c r="A143" s="2" t="n">
        <v>142</v>
      </c>
      <c r="B143" s="2" t="inlineStr">
        <is>
          <t>9.3.1</t>
        </is>
      </c>
      <c r="C143" s="2" t="inlineStr">
        <is>
          <t xml:space="preserve">        Handover Documentation [Deliverable: Handover Documentation Package]</t>
        </is>
      </c>
      <c r="D143" s="2" t="inlineStr">
        <is>
          <t>Sub-Task</t>
        </is>
      </c>
      <c r="E143" s="12" t="n">
        <v>0</v>
      </c>
      <c r="F143" s="2">
        <f>H143-G143+1</f>
        <v/>
      </c>
      <c r="G143" s="21" t="n">
        <v>45825</v>
      </c>
      <c r="H143" s="21" t="n">
        <v>45826</v>
      </c>
      <c r="I143" s="2" t="n">
        <v>140</v>
      </c>
      <c r="J143" s="2" t="n">
        <v>143</v>
      </c>
      <c r="K143" s="2" t="inlineStr">
        <is>
          <t>Documentation Team</t>
        </is>
      </c>
      <c r="L143" s="21" t="n">
        <v>45825</v>
      </c>
      <c r="M143" s="21" t="n">
        <v>45826</v>
      </c>
      <c r="N143" s="2">
        <f>M143-L143+1</f>
        <v/>
      </c>
      <c r="O143" s="2">
        <f>F143-N143</f>
        <v/>
      </c>
      <c r="P143" s="2">
        <f>H143-M143</f>
        <v/>
      </c>
      <c r="Q143" s="2" t="inlineStr">
        <is>
          <t>Not Started</t>
        </is>
      </c>
      <c r="R143" s="2" t="inlineStr">
        <is>
          <t>Medium</t>
        </is>
      </c>
      <c r="S143" s="2" t="inlineStr">
        <is>
          <t>Handover documentation</t>
        </is>
      </c>
    </row>
    <row r="144">
      <c r="A144" s="2" t="n">
        <v>143</v>
      </c>
      <c r="B144" s="2" t="inlineStr">
        <is>
          <t>9.3.2</t>
        </is>
      </c>
      <c r="C144" s="2" t="inlineStr">
        <is>
          <t xml:space="preserve">        Knowledge Transfer [Deliverable: Knowledge Transfer Sessions]</t>
        </is>
      </c>
      <c r="D144" s="2" t="inlineStr">
        <is>
          <t>Sub-Task</t>
        </is>
      </c>
      <c r="E144" s="12" t="n">
        <v>0</v>
      </c>
      <c r="F144" s="2">
        <f>H144-G144+1</f>
        <v/>
      </c>
      <c r="G144" s="21" t="n">
        <v>45826</v>
      </c>
      <c r="H144" s="21" t="n">
        <v>45828</v>
      </c>
      <c r="I144" s="2" t="n">
        <v>142</v>
      </c>
      <c r="J144" s="2" t="n">
        <v>144</v>
      </c>
      <c r="K144" s="2" t="inlineStr">
        <is>
          <t>Knowledge Transfer Team</t>
        </is>
      </c>
      <c r="L144" s="21" t="n">
        <v>45826</v>
      </c>
      <c r="M144" s="21" t="n">
        <v>45828</v>
      </c>
      <c r="N144" s="2">
        <f>M144-L144+1</f>
        <v/>
      </c>
      <c r="O144" s="2">
        <f>F144-N144</f>
        <v/>
      </c>
      <c r="P144" s="2">
        <f>H144-M144</f>
        <v/>
      </c>
      <c r="Q144" s="2" t="inlineStr">
        <is>
          <t>Not Started</t>
        </is>
      </c>
      <c r="R144" s="2" t="inlineStr">
        <is>
          <t>High</t>
        </is>
      </c>
      <c r="S144" s="2" t="inlineStr">
        <is>
          <t>Knowledge transfer</t>
        </is>
      </c>
    </row>
    <row r="145">
      <c r="A145" s="2" t="n">
        <v>144</v>
      </c>
      <c r="B145" s="2" t="inlineStr">
        <is>
          <t>9.3.3</t>
        </is>
      </c>
      <c r="C145" s="2" t="inlineStr">
        <is>
          <t xml:space="preserve">        Handover Approval Meeting [Deliverable: Handover Approval]</t>
        </is>
      </c>
      <c r="D145" s="2" t="inlineStr">
        <is>
          <t>Sub-Task</t>
        </is>
      </c>
      <c r="E145" s="12" t="n">
        <v>0</v>
      </c>
      <c r="F145" s="2">
        <f>H145-G145+1</f>
        <v/>
      </c>
      <c r="G145" s="21" t="n">
        <v>45830</v>
      </c>
      <c r="H145" s="21" t="n">
        <v>45830</v>
      </c>
      <c r="I145" s="2" t="n">
        <v>143</v>
      </c>
      <c r="J145" s="2" t="n">
        <v>145</v>
      </c>
      <c r="K145" s="2" t="inlineStr">
        <is>
          <t>Handover Authority</t>
        </is>
      </c>
      <c r="L145" s="21" t="n">
        <v>45830</v>
      </c>
      <c r="M145" s="21" t="n">
        <v>45830</v>
      </c>
      <c r="N145" s="2">
        <f>M145-L145+1</f>
        <v/>
      </c>
      <c r="O145" s="2">
        <f>F145-N145</f>
        <v/>
      </c>
      <c r="P145" s="2">
        <f>H145-M145</f>
        <v/>
      </c>
      <c r="Q145" s="2" t="inlineStr">
        <is>
          <t>Not Started</t>
        </is>
      </c>
      <c r="R145" s="2" t="inlineStr">
        <is>
          <t>High</t>
        </is>
      </c>
      <c r="S145" s="2" t="inlineStr">
        <is>
          <t>Handover approval</t>
        </is>
      </c>
    </row>
    <row r="146">
      <c r="A146" s="14" t="n">
        <v>144</v>
      </c>
      <c r="B146" s="14" t="inlineStr">
        <is>
          <t>9.4</t>
        </is>
      </c>
      <c r="C146" s="14" t="inlineStr">
        <is>
          <t xml:space="preserve">    AI/ML Handover Completion [Deliverable: Handover Completion Certificate]</t>
        </is>
      </c>
      <c r="D146" s="14" t="inlineStr">
        <is>
          <t>Milestone</t>
        </is>
      </c>
      <c r="E146" s="15" t="n">
        <v>0</v>
      </c>
      <c r="F146" s="14">
        <f>H146-G146+1</f>
        <v/>
      </c>
      <c r="G146" s="22" t="n">
        <v>45831</v>
      </c>
      <c r="H146" s="22" t="n">
        <v>45831</v>
      </c>
      <c r="I146" s="14" t="n">
        <v>143</v>
      </c>
      <c r="J146" s="14" t="n">
        <v>145</v>
      </c>
      <c r="K146" s="14" t="inlineStr">
        <is>
          <t>Project Sponsor</t>
        </is>
      </c>
      <c r="L146" s="22" t="n">
        <v>45831</v>
      </c>
      <c r="M146" s="22" t="n">
        <v>45831</v>
      </c>
      <c r="N146" s="14">
        <f>M146-L146+1</f>
        <v/>
      </c>
      <c r="O146" s="14">
        <f>F146-N146</f>
        <v/>
      </c>
      <c r="P146" s="14">
        <f>H146-M146</f>
        <v/>
      </c>
      <c r="Q146" s="14" t="inlineStr">
        <is>
          <t>Not Started</t>
        </is>
      </c>
      <c r="R146" s="14" t="inlineStr">
        <is>
          <t>Low</t>
        </is>
      </c>
      <c r="S146" s="14" t="inlineStr">
        <is>
          <t>Handover completion milestone</t>
        </is>
      </c>
    </row>
    <row r="147">
      <c r="A147" s="6" t="n">
        <v>145</v>
      </c>
      <c r="B147" s="6" t="inlineStr">
        <is>
          <t>10.0</t>
        </is>
      </c>
      <c r="C147" s="6" t="inlineStr">
        <is>
          <t>AI/ML Project Close-out [Deliverable: Project Close-out Report]</t>
        </is>
      </c>
      <c r="D147" s="6" t="inlineStr">
        <is>
          <t>Phase</t>
        </is>
      </c>
      <c r="E147" s="7">
        <f>AVERAGEIFS(E:E,B:B,"10.*",D:D,"Task")</f>
        <v/>
      </c>
      <c r="F147" s="6">
        <f>H147-G147+1</f>
        <v/>
      </c>
      <c r="G147" s="19" t="n">
        <v>45832</v>
      </c>
      <c r="H147" s="19" t="n">
        <v>45843</v>
      </c>
      <c r="I147" s="6" t="n">
        <v>144</v>
      </c>
      <c r="J147" s="6" t="n">
        <v>158</v>
      </c>
      <c r="K147" s="6" t="inlineStr">
        <is>
          <t>Project Manager</t>
        </is>
      </c>
      <c r="L147" s="19" t="n">
        <v>45832</v>
      </c>
      <c r="M147" s="19" t="n">
        <v>45843</v>
      </c>
      <c r="N147" s="6">
        <f>M147-L147+1</f>
        <v/>
      </c>
      <c r="O147" s="6">
        <f>F147-N147</f>
        <v/>
      </c>
      <c r="P147" s="6">
        <f>H147-M147</f>
        <v/>
      </c>
      <c r="Q147" s="6" t="inlineStr">
        <is>
          <t>Not Started</t>
        </is>
      </c>
      <c r="R147" s="6" t="inlineStr">
        <is>
          <t>Low</t>
        </is>
      </c>
      <c r="S147" s="6" t="inlineStr">
        <is>
          <t>Project close-out phase</t>
        </is>
      </c>
    </row>
    <row r="148">
      <c r="A148" s="9" t="n">
        <v>146</v>
      </c>
      <c r="B148" s="9" t="inlineStr">
        <is>
          <t>10.1</t>
        </is>
      </c>
      <c r="C148" s="9" t="inlineStr">
        <is>
          <t xml:space="preserve">    AI/ML Administrative Closure [Deliverable: Administrative Closure Package]</t>
        </is>
      </c>
      <c r="D148" s="9" t="inlineStr">
        <is>
          <t>Task</t>
        </is>
      </c>
      <c r="E148" s="10" t="n">
        <v>0</v>
      </c>
      <c r="F148" s="9">
        <f>H148-G148+1</f>
        <v/>
      </c>
      <c r="G148" s="20" t="n">
        <v>45832</v>
      </c>
      <c r="H148" s="20" t="n">
        <v>45836</v>
      </c>
      <c r="I148" s="9" t="n">
        <v>144</v>
      </c>
      <c r="J148" s="9" t="n">
        <v>151</v>
      </c>
      <c r="K148" s="9" t="inlineStr">
        <is>
          <t>Project Manager</t>
        </is>
      </c>
      <c r="L148" s="20" t="n">
        <v>45832</v>
      </c>
      <c r="M148" s="20" t="n">
        <v>45836</v>
      </c>
      <c r="N148" s="9">
        <f>M148-L148+1</f>
        <v/>
      </c>
      <c r="O148" s="9">
        <f>F148-N148</f>
        <v/>
      </c>
      <c r="P148" s="9">
        <f>H148-M148</f>
        <v/>
      </c>
      <c r="Q148" s="9" t="inlineStr">
        <is>
          <t>Not Started</t>
        </is>
      </c>
      <c r="R148" s="9" t="inlineStr">
        <is>
          <t>Medium</t>
        </is>
      </c>
      <c r="S148" s="9" t="inlineStr">
        <is>
          <t>Administrative closure</t>
        </is>
      </c>
    </row>
    <row r="149">
      <c r="A149" s="2" t="n">
        <v>147</v>
      </c>
      <c r="B149" s="2" t="inlineStr">
        <is>
          <t>10.1.1</t>
        </is>
      </c>
      <c r="C149" s="2" t="inlineStr">
        <is>
          <t xml:space="preserve">        Contract Closure [Deliverable: Closed Contracts]</t>
        </is>
      </c>
      <c r="D149" s="2" t="inlineStr">
        <is>
          <t>Sub-Task</t>
        </is>
      </c>
      <c r="E149" s="12" t="n">
        <v>0</v>
      </c>
      <c r="F149" s="2">
        <f>H149-G149+1</f>
        <v/>
      </c>
      <c r="G149" s="21" t="n">
        <v>45832</v>
      </c>
      <c r="H149" s="21" t="n">
        <v>45833</v>
      </c>
      <c r="I149" s="2" t="n">
        <v>144</v>
      </c>
      <c r="J149" s="2" t="n">
        <v>148</v>
      </c>
      <c r="K149" s="2" t="inlineStr">
        <is>
          <t>Contract Manager</t>
        </is>
      </c>
      <c r="L149" s="21" t="n">
        <v>45832</v>
      </c>
      <c r="M149" s="21" t="n">
        <v>45833</v>
      </c>
      <c r="N149" s="2">
        <f>M149-L149+1</f>
        <v/>
      </c>
      <c r="O149" s="2">
        <f>F149-N149</f>
        <v/>
      </c>
      <c r="P149" s="2">
        <f>H149-M149</f>
        <v/>
      </c>
      <c r="Q149" s="2" t="inlineStr">
        <is>
          <t>Not Started</t>
        </is>
      </c>
      <c r="R149" s="2" t="inlineStr">
        <is>
          <t>Medium</t>
        </is>
      </c>
      <c r="S149" s="2" t="inlineStr">
        <is>
          <t>Contract closure</t>
        </is>
      </c>
    </row>
    <row r="150">
      <c r="A150" s="2" t="n">
        <v>148</v>
      </c>
      <c r="B150" s="2" t="inlineStr">
        <is>
          <t>10.1.2</t>
        </is>
      </c>
      <c r="C150" s="2" t="inlineStr">
        <is>
          <t xml:space="preserve">        Financial Closure [Deliverable: Financial Closure Report]</t>
        </is>
      </c>
      <c r="D150" s="2" t="inlineStr">
        <is>
          <t>Sub-Task</t>
        </is>
      </c>
      <c r="E150" s="12" t="n">
        <v>0</v>
      </c>
      <c r="F150" s="2">
        <f>H150-G150+1</f>
        <v/>
      </c>
      <c r="G150" s="21" t="n">
        <v>45833</v>
      </c>
      <c r="H150" s="21" t="n">
        <v>45834</v>
      </c>
      <c r="I150" s="2" t="n">
        <v>147</v>
      </c>
      <c r="J150" s="2" t="n">
        <v>149</v>
      </c>
      <c r="K150" s="2" t="inlineStr">
        <is>
          <t>Finance Manager</t>
        </is>
      </c>
      <c r="L150" s="21" t="n">
        <v>45833</v>
      </c>
      <c r="M150" s="21" t="n">
        <v>45834</v>
      </c>
      <c r="N150" s="2">
        <f>M150-L150+1</f>
        <v/>
      </c>
      <c r="O150" s="2">
        <f>F150-N150</f>
        <v/>
      </c>
      <c r="P150" s="2">
        <f>H150-M150</f>
        <v/>
      </c>
      <c r="Q150" s="2" t="inlineStr">
        <is>
          <t>Not Started</t>
        </is>
      </c>
      <c r="R150" s="2" t="inlineStr">
        <is>
          <t>Medium</t>
        </is>
      </c>
      <c r="S150" s="2" t="inlineStr">
        <is>
          <t>Financial closure</t>
        </is>
      </c>
    </row>
    <row r="151">
      <c r="A151" s="2" t="n">
        <v>149</v>
      </c>
      <c r="B151" s="2" t="inlineStr">
        <is>
          <t>10.1.3</t>
        </is>
      </c>
      <c r="C151" s="2" t="inlineStr">
        <is>
          <t xml:space="preserve">        Resource Release [Deliverable: Resource Release Documentation]</t>
        </is>
      </c>
      <c r="D151" s="2" t="inlineStr">
        <is>
          <t>Sub-Task</t>
        </is>
      </c>
      <c r="E151" s="12" t="n">
        <v>0</v>
      </c>
      <c r="F151" s="2">
        <f>H151-G151+1</f>
        <v/>
      </c>
      <c r="G151" s="21" t="n">
        <v>45835</v>
      </c>
      <c r="H151" s="21" t="n">
        <v>45835</v>
      </c>
      <c r="I151" s="2" t="n">
        <v>148</v>
      </c>
      <c r="J151" s="2" t="n">
        <v>150</v>
      </c>
      <c r="K151" s="2" t="inlineStr">
        <is>
          <t>Resource Manager</t>
        </is>
      </c>
      <c r="L151" s="21" t="n">
        <v>45835</v>
      </c>
      <c r="M151" s="21" t="n">
        <v>45835</v>
      </c>
      <c r="N151" s="2">
        <f>M151-L151+1</f>
        <v/>
      </c>
      <c r="O151" s="2">
        <f>F151-N151</f>
        <v/>
      </c>
      <c r="P151" s="2">
        <f>H151-M151</f>
        <v/>
      </c>
      <c r="Q151" s="2" t="inlineStr">
        <is>
          <t>Not Started</t>
        </is>
      </c>
      <c r="R151" s="2" t="inlineStr">
        <is>
          <t>Low</t>
        </is>
      </c>
      <c r="S151" s="2" t="inlineStr">
        <is>
          <t>Resource release</t>
        </is>
      </c>
    </row>
    <row r="152">
      <c r="A152" s="2" t="n">
        <v>150</v>
      </c>
      <c r="B152" s="2" t="inlineStr">
        <is>
          <t>10.1.4</t>
        </is>
      </c>
      <c r="C152" s="2" t="inlineStr">
        <is>
          <t xml:space="preserve">        Administrative Review Meeting [Deliverable: Administrative Review Report]</t>
        </is>
      </c>
      <c r="D152" s="2" t="inlineStr">
        <is>
          <t>Sub-Task</t>
        </is>
      </c>
      <c r="E152" s="12" t="n">
        <v>0</v>
      </c>
      <c r="F152" s="2">
        <f>H152-G152+1</f>
        <v/>
      </c>
      <c r="G152" s="21" t="n">
        <v>45836</v>
      </c>
      <c r="H152" s="21" t="n">
        <v>45836</v>
      </c>
      <c r="I152" s="2" t="n">
        <v>149</v>
      </c>
      <c r="J152" s="2" t="n">
        <v>151</v>
      </c>
      <c r="K152" s="2" t="inlineStr">
        <is>
          <t>Administrative Team</t>
        </is>
      </c>
      <c r="L152" s="21" t="n">
        <v>45836</v>
      </c>
      <c r="M152" s="21" t="n">
        <v>45836</v>
      </c>
      <c r="N152" s="2">
        <f>M152-L152+1</f>
        <v/>
      </c>
      <c r="O152" s="2">
        <f>F152-N152</f>
        <v/>
      </c>
      <c r="P152" s="2">
        <f>H152-M152</f>
        <v/>
      </c>
      <c r="Q152" s="2" t="inlineStr">
        <is>
          <t>Not Started</t>
        </is>
      </c>
      <c r="R152" s="2" t="inlineStr">
        <is>
          <t>Low</t>
        </is>
      </c>
      <c r="S152" s="2" t="inlineStr">
        <is>
          <t>Administrative review</t>
        </is>
      </c>
    </row>
    <row r="153">
      <c r="A153" s="9" t="n">
        <v>151</v>
      </c>
      <c r="B153" s="9" t="inlineStr">
        <is>
          <t>10.2</t>
        </is>
      </c>
      <c r="C153" s="9" t="inlineStr">
        <is>
          <t xml:space="preserve">    AI/ML Lessons Learned [Deliverable: Lessons Learned Report]</t>
        </is>
      </c>
      <c r="D153" s="9" t="inlineStr">
        <is>
          <t>Task</t>
        </is>
      </c>
      <c r="E153" s="10" t="n">
        <v>0</v>
      </c>
      <c r="F153" s="9">
        <f>H153-G153+1</f>
        <v/>
      </c>
      <c r="G153" s="20" t="n">
        <v>45837</v>
      </c>
      <c r="H153" s="20" t="n">
        <v>45840</v>
      </c>
      <c r="I153" s="9" t="n">
        <v>150</v>
      </c>
      <c r="J153" s="9" t="n">
        <v>155</v>
      </c>
      <c r="K153" s="9" t="inlineStr">
        <is>
          <t>Project Manager</t>
        </is>
      </c>
      <c r="L153" s="20" t="n">
        <v>45837</v>
      </c>
      <c r="M153" s="20" t="n">
        <v>45840</v>
      </c>
      <c r="N153" s="9">
        <f>M153-L153+1</f>
        <v/>
      </c>
      <c r="O153" s="9">
        <f>F153-N153</f>
        <v/>
      </c>
      <c r="P153" s="9">
        <f>H153-M153</f>
        <v/>
      </c>
      <c r="Q153" s="9" t="inlineStr">
        <is>
          <t>Not Started</t>
        </is>
      </c>
      <c r="R153" s="9" t="inlineStr">
        <is>
          <t>Medium</t>
        </is>
      </c>
      <c r="S153" s="9" t="inlineStr">
        <is>
          <t>Lessons learned</t>
        </is>
      </c>
    </row>
    <row r="154">
      <c r="A154" s="2" t="n">
        <v>152</v>
      </c>
      <c r="B154" s="2" t="inlineStr">
        <is>
          <t>10.2.1</t>
        </is>
      </c>
      <c r="C154" s="2" t="inlineStr">
        <is>
          <t xml:space="preserve">        Lessons Learned Collection [Deliverable: Lessons Learned Database]</t>
        </is>
      </c>
      <c r="D154" s="2" t="inlineStr">
        <is>
          <t>Sub-Task</t>
        </is>
      </c>
      <c r="E154" s="12" t="n">
        <v>0</v>
      </c>
      <c r="F154" s="2">
        <f>H154-G154+1</f>
        <v/>
      </c>
      <c r="G154" s="21" t="n">
        <v>45837</v>
      </c>
      <c r="H154" s="21" t="n">
        <v>45838</v>
      </c>
      <c r="I154" s="2" t="n">
        <v>150</v>
      </c>
      <c r="J154" s="2" t="n">
        <v>153</v>
      </c>
      <c r="K154" s="2" t="inlineStr">
        <is>
          <t>Project Analyst</t>
        </is>
      </c>
      <c r="L154" s="21" t="n">
        <v>45837</v>
      </c>
      <c r="M154" s="21" t="n">
        <v>45838</v>
      </c>
      <c r="N154" s="2">
        <f>M154-L154+1</f>
        <v/>
      </c>
      <c r="O154" s="2">
        <f>F154-N154</f>
        <v/>
      </c>
      <c r="P154" s="2">
        <f>H154-M154</f>
        <v/>
      </c>
      <c r="Q154" s="2" t="inlineStr">
        <is>
          <t>Not Started</t>
        </is>
      </c>
      <c r="R154" s="2" t="inlineStr">
        <is>
          <t>Medium</t>
        </is>
      </c>
      <c r="S154" s="2" t="inlineStr">
        <is>
          <t>Lessons collection</t>
        </is>
      </c>
    </row>
    <row r="155">
      <c r="A155" s="2" t="n">
        <v>153</v>
      </c>
      <c r="B155" s="2" t="inlineStr">
        <is>
          <t>10.2.2</t>
        </is>
      </c>
      <c r="C155" s="2" t="inlineStr">
        <is>
          <t xml:space="preserve">        Best Practices Documentation [Deliverable: Best Practices Guide]</t>
        </is>
      </c>
      <c r="D155" s="2" t="inlineStr">
        <is>
          <t>Sub-Task</t>
        </is>
      </c>
      <c r="E155" s="12" t="n">
        <v>0</v>
      </c>
      <c r="F155" s="2">
        <f>H155-G155+1</f>
        <v/>
      </c>
      <c r="G155" s="21" t="n">
        <v>45838</v>
      </c>
      <c r="H155" s="21" t="n">
        <v>45839</v>
      </c>
      <c r="I155" s="2" t="n">
        <v>152</v>
      </c>
      <c r="J155" s="2" t="n">
        <v>154</v>
      </c>
      <c r="K155" s="2" t="inlineStr">
        <is>
          <t>Knowledge Manager</t>
        </is>
      </c>
      <c r="L155" s="21" t="n">
        <v>45838</v>
      </c>
      <c r="M155" s="21" t="n">
        <v>45839</v>
      </c>
      <c r="N155" s="2">
        <f>M155-L155+1</f>
        <v/>
      </c>
      <c r="O155" s="2">
        <f>F155-N155</f>
        <v/>
      </c>
      <c r="P155" s="2">
        <f>H155-M155</f>
        <v/>
      </c>
      <c r="Q155" s="2" t="inlineStr">
        <is>
          <t>Not Started</t>
        </is>
      </c>
      <c r="R155" s="2" t="inlineStr">
        <is>
          <t>Low</t>
        </is>
      </c>
      <c r="S155" s="2" t="inlineStr">
        <is>
          <t>Best practices</t>
        </is>
      </c>
    </row>
    <row r="156">
      <c r="A156" s="2" t="n">
        <v>154</v>
      </c>
      <c r="B156" s="2" t="inlineStr">
        <is>
          <t>10.2.3</t>
        </is>
      </c>
      <c r="C156" s="2" t="inlineStr">
        <is>
          <t xml:space="preserve">        Lessons Learned Review Meeting [Deliverable: Lessons Learned Review Report]</t>
        </is>
      </c>
      <c r="D156" s="2" t="inlineStr">
        <is>
          <t>Sub-Task</t>
        </is>
      </c>
      <c r="E156" s="12" t="n">
        <v>0</v>
      </c>
      <c r="F156" s="2">
        <f>H156-G156+1</f>
        <v/>
      </c>
      <c r="G156" s="21" t="n">
        <v>45840</v>
      </c>
      <c r="H156" s="21" t="n">
        <v>45840</v>
      </c>
      <c r="I156" s="2" t="n">
        <v>153</v>
      </c>
      <c r="J156" s="2" t="n">
        <v>155</v>
      </c>
      <c r="K156" s="2" t="inlineStr">
        <is>
          <t>Project Team</t>
        </is>
      </c>
      <c r="L156" s="21" t="n">
        <v>45840</v>
      </c>
      <c r="M156" s="21" t="n">
        <v>45840</v>
      </c>
      <c r="N156" s="2">
        <f>M156-L156+1</f>
        <v/>
      </c>
      <c r="O156" s="2">
        <f>F156-N156</f>
        <v/>
      </c>
      <c r="P156" s="2">
        <f>H156-M156</f>
        <v/>
      </c>
      <c r="Q156" s="2" t="inlineStr">
        <is>
          <t>Not Started</t>
        </is>
      </c>
      <c r="R156" s="2" t="inlineStr">
        <is>
          <t>Low</t>
        </is>
      </c>
      <c r="S156" s="2" t="inlineStr">
        <is>
          <t>Lessons review</t>
        </is>
      </c>
    </row>
    <row r="157">
      <c r="A157" s="9" t="n">
        <v>155</v>
      </c>
      <c r="B157" s="9" t="inlineStr">
        <is>
          <t>10.3</t>
        </is>
      </c>
      <c r="C157" s="9" t="inlineStr">
        <is>
          <t xml:space="preserve">    AI/ML Final Reporting [Deliverable: Final Project Report]</t>
        </is>
      </c>
      <c r="D157" s="9" t="inlineStr">
        <is>
          <t>Task</t>
        </is>
      </c>
      <c r="E157" s="10" t="n">
        <v>0</v>
      </c>
      <c r="F157" s="9">
        <f>H157-G157+1</f>
        <v/>
      </c>
      <c r="G157" s="20" t="n">
        <v>45841</v>
      </c>
      <c r="H157" s="20" t="n">
        <v>45843</v>
      </c>
      <c r="I157" s="9" t="n">
        <v>154</v>
      </c>
      <c r="J157" s="9" t="n">
        <v>157</v>
      </c>
      <c r="K157" s="9" t="inlineStr">
        <is>
          <t>Project Manager</t>
        </is>
      </c>
      <c r="L157" s="20" t="n">
        <v>45841</v>
      </c>
      <c r="M157" s="20" t="n">
        <v>45843</v>
      </c>
      <c r="N157" s="9">
        <f>M157-L157+1</f>
        <v/>
      </c>
      <c r="O157" s="9">
        <f>F157-N157</f>
        <v/>
      </c>
      <c r="P157" s="9">
        <f>H157-M157</f>
        <v/>
      </c>
      <c r="Q157" s="9" t="inlineStr">
        <is>
          <t>Not Started</t>
        </is>
      </c>
      <c r="R157" s="9" t="inlineStr">
        <is>
          <t>Medium</t>
        </is>
      </c>
      <c r="S157" s="9" t="inlineStr">
        <is>
          <t>Final reporting</t>
        </is>
      </c>
    </row>
    <row r="158">
      <c r="A158" s="2" t="n">
        <v>156</v>
      </c>
      <c r="B158" s="2" t="inlineStr">
        <is>
          <t>10.3.1</t>
        </is>
      </c>
      <c r="C158" s="2" t="inlineStr">
        <is>
          <t xml:space="preserve">        Final Report Preparation [Deliverable: Final Project Report]</t>
        </is>
      </c>
      <c r="D158" s="2" t="inlineStr">
        <is>
          <t>Sub-Task</t>
        </is>
      </c>
      <c r="E158" s="12" t="n">
        <v>0</v>
      </c>
      <c r="F158" s="2">
        <f>H158-G158+1</f>
        <v/>
      </c>
      <c r="G158" s="21" t="n">
        <v>45841</v>
      </c>
      <c r="H158" s="21" t="n">
        <v>45842</v>
      </c>
      <c r="I158" s="2" t="n">
        <v>154</v>
      </c>
      <c r="J158" s="2" t="n">
        <v>157</v>
      </c>
      <c r="K158" s="2" t="inlineStr">
        <is>
          <t>Project Manager</t>
        </is>
      </c>
      <c r="L158" s="21" t="n">
        <v>45841</v>
      </c>
      <c r="M158" s="21" t="n">
        <v>45842</v>
      </c>
      <c r="N158" s="2">
        <f>M158-L158+1</f>
        <v/>
      </c>
      <c r="O158" s="2">
        <f>F158-N158</f>
        <v/>
      </c>
      <c r="P158" s="2">
        <f>H158-M158</f>
        <v/>
      </c>
      <c r="Q158" s="2" t="inlineStr">
        <is>
          <t>Not Started</t>
        </is>
      </c>
      <c r="R158" s="2" t="inlineStr">
        <is>
          <t>Medium</t>
        </is>
      </c>
      <c r="S158" s="2" t="inlineStr">
        <is>
          <t>Final report</t>
        </is>
      </c>
    </row>
    <row r="159">
      <c r="A159" s="14" t="n">
        <v>157</v>
      </c>
      <c r="B159" s="14" t="inlineStr">
        <is>
          <t>10.4</t>
        </is>
      </c>
      <c r="C159" s="14" t="inlineStr">
        <is>
          <t xml:space="preserve">    AI/ML Project Closure [Deliverable: Project Closure Certificate]</t>
        </is>
      </c>
      <c r="D159" s="14" t="inlineStr">
        <is>
          <t>Milestone</t>
        </is>
      </c>
      <c r="E159" s="15" t="n">
        <v>0</v>
      </c>
      <c r="F159" s="14">
        <f>H159-G159+1</f>
        <v/>
      </c>
      <c r="G159" s="22" t="n">
        <v>45843</v>
      </c>
      <c r="H159" s="22" t="n">
        <v>45843</v>
      </c>
      <c r="I159" s="14" t="n">
        <v>156</v>
      </c>
      <c r="J159" s="14" t="n">
        <v>158</v>
      </c>
      <c r="K159" s="14" t="inlineStr">
        <is>
          <t>Project Sponsor</t>
        </is>
      </c>
      <c r="L159" s="22" t="n">
        <v>45843</v>
      </c>
      <c r="M159" s="22" t="n">
        <v>45843</v>
      </c>
      <c r="N159" s="14">
        <f>M159-L159+1</f>
        <v/>
      </c>
      <c r="O159" s="14">
        <f>F159-N159</f>
        <v/>
      </c>
      <c r="P159" s="14">
        <f>H159-M159</f>
        <v/>
      </c>
      <c r="Q159" s="14" t="inlineStr">
        <is>
          <t>Not Started</t>
        </is>
      </c>
      <c r="R159" s="14" t="inlineStr">
        <is>
          <t>Low</t>
        </is>
      </c>
      <c r="S159" s="14" t="inlineStr">
        <is>
          <t>Project closure milestone</t>
        </is>
      </c>
    </row>
    <row r="160">
      <c r="A160" s="6" t="n">
        <v>158</v>
      </c>
      <c r="B160" s="6" t="inlineStr">
        <is>
          <t>11.0</t>
        </is>
      </c>
      <c r="C160" s="6" t="inlineStr">
        <is>
          <t>AI/ML Steady-State Support [Deliverable: Steady-State Support Plan]</t>
        </is>
      </c>
      <c r="D160" s="6" t="inlineStr">
        <is>
          <t>Phase</t>
        </is>
      </c>
      <c r="E160" s="7">
        <f>AVERAGEIFS(E:E,B:B,"11.*",D:D,"Task")</f>
        <v/>
      </c>
      <c r="F160" s="6">
        <f>H160-G160+1</f>
        <v/>
      </c>
      <c r="G160" s="19" t="n">
        <v>45844</v>
      </c>
      <c r="H160" s="19" t="n">
        <v>45933</v>
      </c>
      <c r="I160" s="6" t="n">
        <v>157</v>
      </c>
      <c r="J160" s="6" t="n"/>
      <c r="K160" s="6" t="inlineStr">
        <is>
          <t>Support Manager</t>
        </is>
      </c>
      <c r="L160" s="19" t="n">
        <v>45844</v>
      </c>
      <c r="M160" s="19" t="n">
        <v>45933</v>
      </c>
      <c r="N160" s="6">
        <f>M160-L160+1</f>
        <v/>
      </c>
      <c r="O160" s="6">
        <f>F160-N160</f>
        <v/>
      </c>
      <c r="P160" s="6">
        <f>H160-M160</f>
        <v/>
      </c>
      <c r="Q160" s="6" t="inlineStr">
        <is>
          <t>Not Started</t>
        </is>
      </c>
      <c r="R160" s="6" t="inlineStr">
        <is>
          <t>Low</t>
        </is>
      </c>
      <c r="S160" s="6" t="inlineStr">
        <is>
          <t>Steady-state support phase</t>
        </is>
      </c>
    </row>
    <row r="161">
      <c r="A161" s="9" t="n">
        <v>159</v>
      </c>
      <c r="B161" s="9" t="inlineStr">
        <is>
          <t>11.1</t>
        </is>
      </c>
      <c r="C161" s="9" t="inlineStr">
        <is>
          <t xml:space="preserve">    AI/ML Production Support [Deliverable: Production Support Services]</t>
        </is>
      </c>
      <c r="D161" s="9" t="inlineStr">
        <is>
          <t>Task</t>
        </is>
      </c>
      <c r="E161" s="10" t="n">
        <v>0</v>
      </c>
      <c r="F161" s="9">
        <f>H161-G161+1</f>
        <v/>
      </c>
      <c r="G161" s="20" t="n">
        <v>45844</v>
      </c>
      <c r="H161" s="20" t="n">
        <v>45873</v>
      </c>
      <c r="I161" s="9" t="n">
        <v>157</v>
      </c>
      <c r="J161" s="9" t="n">
        <v>165</v>
      </c>
      <c r="K161" s="9" t="inlineStr">
        <is>
          <t>Support Manager</t>
        </is>
      </c>
      <c r="L161" s="20" t="n">
        <v>45844</v>
      </c>
      <c r="M161" s="20" t="n">
        <v>45873</v>
      </c>
      <c r="N161" s="9">
        <f>M161-L161+1</f>
        <v/>
      </c>
      <c r="O161" s="9">
        <f>F161-N161</f>
        <v/>
      </c>
      <c r="P161" s="9">
        <f>H161-M161</f>
        <v/>
      </c>
      <c r="Q161" s="9" t="inlineStr">
        <is>
          <t>Not Started</t>
        </is>
      </c>
      <c r="R161" s="9" t="inlineStr">
        <is>
          <t>Medium</t>
        </is>
      </c>
      <c r="S161" s="9" t="inlineStr">
        <is>
          <t>Production support</t>
        </is>
      </c>
    </row>
    <row r="162">
      <c r="A162" s="2" t="n">
        <v>160</v>
      </c>
      <c r="B162" s="2" t="inlineStr">
        <is>
          <t>11.1.1</t>
        </is>
      </c>
      <c r="C162" s="2" t="inlineStr">
        <is>
          <t xml:space="preserve">        24/7 Monitoring [Deliverable: Monitoring Reports]</t>
        </is>
      </c>
      <c r="D162" s="2" t="inlineStr">
        <is>
          <t>Sub-Task</t>
        </is>
      </c>
      <c r="E162" s="12" t="n">
        <v>0</v>
      </c>
      <c r="F162" s="2">
        <f>H162-G162+1</f>
        <v/>
      </c>
      <c r="G162" s="21" t="n">
        <v>45844</v>
      </c>
      <c r="H162" s="21" t="n">
        <v>45873</v>
      </c>
      <c r="I162" s="2" t="n">
        <v>157</v>
      </c>
      <c r="J162" s="2" t="n">
        <v>161</v>
      </c>
      <c r="K162" s="2" t="inlineStr">
        <is>
          <t>Monitoring Team</t>
        </is>
      </c>
      <c r="L162" s="21" t="n">
        <v>45844</v>
      </c>
      <c r="M162" s="21" t="n">
        <v>45873</v>
      </c>
      <c r="N162" s="2">
        <f>M162-L162+1</f>
        <v/>
      </c>
      <c r="O162" s="2">
        <f>F162-N162</f>
        <v/>
      </c>
      <c r="P162" s="2">
        <f>H162-M162</f>
        <v/>
      </c>
      <c r="Q162" s="2" t="inlineStr">
        <is>
          <t>Not Started</t>
        </is>
      </c>
      <c r="R162" s="2" t="inlineStr">
        <is>
          <t>High</t>
        </is>
      </c>
      <c r="S162" s="2" t="inlineStr">
        <is>
          <t>24/7 monitoring</t>
        </is>
      </c>
    </row>
    <row r="163">
      <c r="A163" s="2" t="n">
        <v>161</v>
      </c>
      <c r="B163" s="2" t="inlineStr">
        <is>
          <t>11.1.2</t>
        </is>
      </c>
      <c r="C163" s="2" t="inlineStr">
        <is>
          <t xml:space="preserve">        Incident Management [Deliverable: Incident Reports]</t>
        </is>
      </c>
      <c r="D163" s="2" t="inlineStr">
        <is>
          <t>Sub-Task</t>
        </is>
      </c>
      <c r="E163" s="12" t="n">
        <v>0</v>
      </c>
      <c r="F163" s="2">
        <f>H163-G163+1</f>
        <v/>
      </c>
      <c r="G163" s="21" t="n">
        <v>45844</v>
      </c>
      <c r="H163" s="21" t="n">
        <v>45873</v>
      </c>
      <c r="I163" s="2" t="n">
        <v>160</v>
      </c>
      <c r="J163" s="2" t="n">
        <v>162</v>
      </c>
      <c r="K163" s="2" t="inlineStr">
        <is>
          <t>Incident Team</t>
        </is>
      </c>
      <c r="L163" s="21" t="n">
        <v>45844</v>
      </c>
      <c r="M163" s="21" t="n">
        <v>45873</v>
      </c>
      <c r="N163" s="2">
        <f>M163-L163+1</f>
        <v/>
      </c>
      <c r="O163" s="2">
        <f>F163-N163</f>
        <v/>
      </c>
      <c r="P163" s="2">
        <f>H163-M163</f>
        <v/>
      </c>
      <c r="Q163" s="2" t="inlineStr">
        <is>
          <t>Not Started</t>
        </is>
      </c>
      <c r="R163" s="2" t="inlineStr">
        <is>
          <t>High</t>
        </is>
      </c>
      <c r="S163" s="2" t="inlineStr">
        <is>
          <t>Incident management</t>
        </is>
      </c>
    </row>
    <row r="164">
      <c r="A164" s="2" t="n">
        <v>162</v>
      </c>
      <c r="B164" s="2" t="inlineStr">
        <is>
          <t>11.1.3</t>
        </is>
      </c>
      <c r="C164" s="2" t="inlineStr">
        <is>
          <t xml:space="preserve">        Performance Monitoring [Deliverable: Performance Reports]</t>
        </is>
      </c>
      <c r="D164" s="2" t="inlineStr">
        <is>
          <t>Sub-Task</t>
        </is>
      </c>
      <c r="E164" s="12" t="n">
        <v>0</v>
      </c>
      <c r="F164" s="2">
        <f>H164-G164+1</f>
        <v/>
      </c>
      <c r="G164" s="21" t="n">
        <v>45844</v>
      </c>
      <c r="H164" s="21" t="n">
        <v>45873</v>
      </c>
      <c r="I164" s="2" t="n">
        <v>161</v>
      </c>
      <c r="J164" s="2" t="n">
        <v>163</v>
      </c>
      <c r="K164" s="2" t="inlineStr">
        <is>
          <t>Performance Team</t>
        </is>
      </c>
      <c r="L164" s="21" t="n">
        <v>45844</v>
      </c>
      <c r="M164" s="21" t="n">
        <v>45873</v>
      </c>
      <c r="N164" s="2">
        <f>M164-L164+1</f>
        <v/>
      </c>
      <c r="O164" s="2">
        <f>F164-N164</f>
        <v/>
      </c>
      <c r="P164" s="2">
        <f>H164-M164</f>
        <v/>
      </c>
      <c r="Q164" s="2" t="inlineStr">
        <is>
          <t>Not Started</t>
        </is>
      </c>
      <c r="R164" s="2" t="inlineStr">
        <is>
          <t>Medium</t>
        </is>
      </c>
      <c r="S164" s="2" t="inlineStr">
        <is>
          <t>Performance monitoring</t>
        </is>
      </c>
    </row>
    <row r="165">
      <c r="A165" s="2" t="n">
        <v>163</v>
      </c>
      <c r="B165" s="2" t="inlineStr">
        <is>
          <t>11.1.4</t>
        </is>
      </c>
      <c r="C165" s="2" t="inlineStr">
        <is>
          <t xml:space="preserve">        User Support [Deliverable: User Support Services]</t>
        </is>
      </c>
      <c r="D165" s="2" t="inlineStr">
        <is>
          <t>Sub-Task</t>
        </is>
      </c>
      <c r="E165" s="12" t="n">
        <v>0</v>
      </c>
      <c r="F165" s="2">
        <f>H165-G165+1</f>
        <v/>
      </c>
      <c r="G165" s="21" t="n">
        <v>45844</v>
      </c>
      <c r="H165" s="21" t="n">
        <v>45873</v>
      </c>
      <c r="I165" s="2" t="n">
        <v>162</v>
      </c>
      <c r="J165" s="2" t="n">
        <v>164</v>
      </c>
      <c r="K165" s="2" t="inlineStr">
        <is>
          <t>Help Desk</t>
        </is>
      </c>
      <c r="L165" s="21" t="n">
        <v>45844</v>
      </c>
      <c r="M165" s="21" t="n">
        <v>45873</v>
      </c>
      <c r="N165" s="2">
        <f>M165-L165+1</f>
        <v/>
      </c>
      <c r="O165" s="2">
        <f>F165-N165</f>
        <v/>
      </c>
      <c r="P165" s="2">
        <f>H165-M165</f>
        <v/>
      </c>
      <c r="Q165" s="2" t="inlineStr">
        <is>
          <t>Not Started</t>
        </is>
      </c>
      <c r="R165" s="2" t="inlineStr">
        <is>
          <t>Medium</t>
        </is>
      </c>
      <c r="S165" s="2" t="inlineStr">
        <is>
          <t>User support</t>
        </is>
      </c>
    </row>
    <row r="166">
      <c r="A166" s="2" t="n">
        <v>164</v>
      </c>
      <c r="B166" s="2" t="inlineStr">
        <is>
          <t>11.1.5</t>
        </is>
      </c>
      <c r="C166" s="2" t="inlineStr">
        <is>
          <t xml:space="preserve">        Monthly Support Review Meeting [Deliverable: Monthly Support Reports]</t>
        </is>
      </c>
      <c r="D166" s="2" t="inlineStr">
        <is>
          <t>Sub-Task</t>
        </is>
      </c>
      <c r="E166" s="12" t="n">
        <v>0</v>
      </c>
      <c r="F166" s="2">
        <f>H166-G166+1</f>
        <v/>
      </c>
      <c r="G166" s="21" t="n">
        <v>45844</v>
      </c>
      <c r="H166" s="21" t="n">
        <v>45873</v>
      </c>
      <c r="I166" s="2" t="n">
        <v>163</v>
      </c>
      <c r="J166" s="2" t="n">
        <v>165</v>
      </c>
      <c r="K166" s="2" t="inlineStr">
        <is>
          <t>Support Team</t>
        </is>
      </c>
      <c r="L166" s="21" t="n">
        <v>45844</v>
      </c>
      <c r="M166" s="21" t="n">
        <v>45873</v>
      </c>
      <c r="N166" s="2">
        <f>M166-L166+1</f>
        <v/>
      </c>
      <c r="O166" s="2">
        <f>F166-N166</f>
        <v/>
      </c>
      <c r="P166" s="2">
        <f>H166-M166</f>
        <v/>
      </c>
      <c r="Q166" s="2" t="inlineStr">
        <is>
          <t>Not Started</t>
        </is>
      </c>
      <c r="R166" s="2" t="inlineStr">
        <is>
          <t>Low</t>
        </is>
      </c>
      <c r="S166" s="2" t="inlineStr">
        <is>
          <t>Monthly reviews</t>
        </is>
      </c>
    </row>
    <row r="167">
      <c r="A167" s="9" t="n">
        <v>165</v>
      </c>
      <c r="B167" s="9" t="inlineStr">
        <is>
          <t>11.2</t>
        </is>
      </c>
      <c r="C167" s="9" t="inlineStr">
        <is>
          <t xml:space="preserve">    AI/ML Maintenance and Updates [Deliverable: Maintenance Services]</t>
        </is>
      </c>
      <c r="D167" s="9" t="inlineStr">
        <is>
          <t>Task</t>
        </is>
      </c>
      <c r="E167" s="10" t="n">
        <v>0</v>
      </c>
      <c r="F167" s="9">
        <f>H167-G167+1</f>
        <v/>
      </c>
      <c r="G167" s="20" t="n">
        <v>45874</v>
      </c>
      <c r="H167" s="20" t="n">
        <v>45903</v>
      </c>
      <c r="I167" s="9" t="n">
        <v>164</v>
      </c>
      <c r="J167" s="9" t="n">
        <v>170</v>
      </c>
      <c r="K167" s="9" t="inlineStr">
        <is>
          <t>Maintenance Manager</t>
        </is>
      </c>
      <c r="L167" s="20" t="n">
        <v>45874</v>
      </c>
      <c r="M167" s="20" t="n">
        <v>45903</v>
      </c>
      <c r="N167" s="9">
        <f>M167-L167+1</f>
        <v/>
      </c>
      <c r="O167" s="9">
        <f>F167-N167</f>
        <v/>
      </c>
      <c r="P167" s="9">
        <f>H167-M167</f>
        <v/>
      </c>
      <c r="Q167" s="9" t="inlineStr">
        <is>
          <t>Not Started</t>
        </is>
      </c>
      <c r="R167" s="9" t="inlineStr">
        <is>
          <t>Medium</t>
        </is>
      </c>
      <c r="S167" s="9" t="inlineStr">
        <is>
          <t>Maintenance and updates</t>
        </is>
      </c>
    </row>
    <row r="168">
      <c r="A168" s="2" t="n">
        <v>166</v>
      </c>
      <c r="B168" s="2" t="inlineStr">
        <is>
          <t>11.2.1</t>
        </is>
      </c>
      <c r="C168" s="2" t="inlineStr">
        <is>
          <t xml:space="preserve">        Preventive Maintenance [Deliverable: Maintenance Reports]</t>
        </is>
      </c>
      <c r="D168" s="2" t="inlineStr">
        <is>
          <t>Sub-Task</t>
        </is>
      </c>
      <c r="E168" s="12" t="n">
        <v>0</v>
      </c>
      <c r="F168" s="2">
        <f>H168-G168+1</f>
        <v/>
      </c>
      <c r="G168" s="21" t="n">
        <v>45874</v>
      </c>
      <c r="H168" s="21" t="n">
        <v>45903</v>
      </c>
      <c r="I168" s="2" t="n">
        <v>164</v>
      </c>
      <c r="J168" s="2" t="n">
        <v>167</v>
      </c>
      <c r="K168" s="2" t="inlineStr">
        <is>
          <t>Maintenance Team</t>
        </is>
      </c>
      <c r="L168" s="21" t="n">
        <v>45874</v>
      </c>
      <c r="M168" s="21" t="n">
        <v>45903</v>
      </c>
      <c r="N168" s="2">
        <f>M168-L168+1</f>
        <v/>
      </c>
      <c r="O168" s="2">
        <f>F168-N168</f>
        <v/>
      </c>
      <c r="P168" s="2">
        <f>H168-M168</f>
        <v/>
      </c>
      <c r="Q168" s="2" t="inlineStr">
        <is>
          <t>Not Started</t>
        </is>
      </c>
      <c r="R168" s="2" t="inlineStr">
        <is>
          <t>Medium</t>
        </is>
      </c>
      <c r="S168" s="2" t="inlineStr">
        <is>
          <t>Preventive maintenance</t>
        </is>
      </c>
    </row>
    <row r="169">
      <c r="A169" s="2" t="n">
        <v>167</v>
      </c>
      <c r="B169" s="2" t="inlineStr">
        <is>
          <t>11.2.2</t>
        </is>
      </c>
      <c r="C169" s="2" t="inlineStr">
        <is>
          <t xml:space="preserve">        System Updates [Deliverable: Updated System]</t>
        </is>
      </c>
      <c r="D169" s="2" t="inlineStr">
        <is>
          <t>Sub-Task</t>
        </is>
      </c>
      <c r="E169" s="12" t="n">
        <v>0</v>
      </c>
      <c r="F169" s="2">
        <f>H169-G169+1</f>
        <v/>
      </c>
      <c r="G169" s="21" t="n">
        <v>45874</v>
      </c>
      <c r="H169" s="21" t="n">
        <v>45903</v>
      </c>
      <c r="I169" s="2" t="n">
        <v>166</v>
      </c>
      <c r="J169" s="2" t="n">
        <v>168</v>
      </c>
      <c r="K169" s="2" t="inlineStr">
        <is>
          <t>Update Team</t>
        </is>
      </c>
      <c r="L169" s="21" t="n">
        <v>45874</v>
      </c>
      <c r="M169" s="21" t="n">
        <v>45903</v>
      </c>
      <c r="N169" s="2">
        <f>M169-L169+1</f>
        <v/>
      </c>
      <c r="O169" s="2">
        <f>F169-N169</f>
        <v/>
      </c>
      <c r="P169" s="2">
        <f>H169-M169</f>
        <v/>
      </c>
      <c r="Q169" s="2" t="inlineStr">
        <is>
          <t>Not Started</t>
        </is>
      </c>
      <c r="R169" s="2" t="inlineStr">
        <is>
          <t>High</t>
        </is>
      </c>
      <c r="S169" s="2" t="inlineStr">
        <is>
          <t>System updates</t>
        </is>
      </c>
    </row>
    <row r="170">
      <c r="A170" s="2" t="n">
        <v>168</v>
      </c>
      <c r="B170" s="2" t="inlineStr">
        <is>
          <t>11.2.3</t>
        </is>
      </c>
      <c r="C170" s="2" t="inlineStr">
        <is>
          <t xml:space="preserve">        Security Updates [Deliverable: Security Patches]</t>
        </is>
      </c>
      <c r="D170" s="2" t="inlineStr">
        <is>
          <t>Sub-Task</t>
        </is>
      </c>
      <c r="E170" s="12" t="n">
        <v>0</v>
      </c>
      <c r="F170" s="2">
        <f>H170-G170+1</f>
        <v/>
      </c>
      <c r="G170" s="21" t="n">
        <v>45874</v>
      </c>
      <c r="H170" s="21" t="n">
        <v>45903</v>
      </c>
      <c r="I170" s="2" t="n">
        <v>167</v>
      </c>
      <c r="J170" s="2" t="n">
        <v>169</v>
      </c>
      <c r="K170" s="2" t="inlineStr">
        <is>
          <t>Security Team</t>
        </is>
      </c>
      <c r="L170" s="21" t="n">
        <v>45874</v>
      </c>
      <c r="M170" s="21" t="n">
        <v>45903</v>
      </c>
      <c r="N170" s="2">
        <f>M170-L170+1</f>
        <v/>
      </c>
      <c r="O170" s="2">
        <f>F170-N170</f>
        <v/>
      </c>
      <c r="P170" s="2">
        <f>H170-M170</f>
        <v/>
      </c>
      <c r="Q170" s="2" t="inlineStr">
        <is>
          <t>Not Started</t>
        </is>
      </c>
      <c r="R170" s="2" t="inlineStr">
        <is>
          <t>High</t>
        </is>
      </c>
      <c r="S170" s="2" t="inlineStr">
        <is>
          <t>Security updates</t>
        </is>
      </c>
    </row>
    <row r="171">
      <c r="A171" s="2" t="n">
        <v>169</v>
      </c>
      <c r="B171" s="2" t="inlineStr">
        <is>
          <t>11.2.4</t>
        </is>
      </c>
      <c r="C171" s="2" t="inlineStr">
        <is>
          <t xml:space="preserve">        Maintenance Review Meeting [Deliverable: Maintenance Review Reports]</t>
        </is>
      </c>
      <c r="D171" s="2" t="inlineStr">
        <is>
          <t>Sub-Task</t>
        </is>
      </c>
      <c r="E171" s="12" t="n">
        <v>0</v>
      </c>
      <c r="F171" s="2">
        <f>H171-G171+1</f>
        <v/>
      </c>
      <c r="G171" s="21" t="n">
        <v>45874</v>
      </c>
      <c r="H171" s="21" t="n">
        <v>45903</v>
      </c>
      <c r="I171" s="2" t="n">
        <v>168</v>
      </c>
      <c r="J171" s="2" t="n">
        <v>170</v>
      </c>
      <c r="K171" s="2" t="inlineStr">
        <is>
          <t>Maintenance Team</t>
        </is>
      </c>
      <c r="L171" s="21" t="n">
        <v>45874</v>
      </c>
      <c r="M171" s="21" t="n">
        <v>45903</v>
      </c>
      <c r="N171" s="2">
        <f>M171-L171+1</f>
        <v/>
      </c>
      <c r="O171" s="2">
        <f>F171-N171</f>
        <v/>
      </c>
      <c r="P171" s="2">
        <f>H171-M171</f>
        <v/>
      </c>
      <c r="Q171" s="2" t="inlineStr">
        <is>
          <t>Not Started</t>
        </is>
      </c>
      <c r="R171" s="2" t="inlineStr">
        <is>
          <t>Low</t>
        </is>
      </c>
      <c r="S171" s="2" t="inlineStr">
        <is>
          <t>Maintenance reviews</t>
        </is>
      </c>
    </row>
    <row r="172">
      <c r="A172" s="9" t="n">
        <v>170</v>
      </c>
      <c r="B172" s="9" t="inlineStr">
        <is>
          <t>11.3</t>
        </is>
      </c>
      <c r="C172" s="9" t="inlineStr">
        <is>
          <t xml:space="preserve">    AI/ML Continuous Improvement [Deliverable: Improvement Initiatives]</t>
        </is>
      </c>
      <c r="D172" s="9" t="inlineStr">
        <is>
          <t>Task</t>
        </is>
      </c>
      <c r="E172" s="10" t="n">
        <v>0</v>
      </c>
      <c r="F172" s="9">
        <f>H172-G172+1</f>
        <v/>
      </c>
      <c r="G172" s="20" t="n">
        <v>45904</v>
      </c>
      <c r="H172" s="20" t="n">
        <v>45933</v>
      </c>
      <c r="I172" s="9" t="n">
        <v>169</v>
      </c>
      <c r="J172" s="9" t="n">
        <v>174</v>
      </c>
      <c r="K172" s="9" t="inlineStr">
        <is>
          <t>Improvement Manager</t>
        </is>
      </c>
      <c r="L172" s="20" t="n">
        <v>45904</v>
      </c>
      <c r="M172" s="20" t="n">
        <v>45933</v>
      </c>
      <c r="N172" s="9">
        <f>M172-L172+1</f>
        <v/>
      </c>
      <c r="O172" s="9">
        <f>F172-N172</f>
        <v/>
      </c>
      <c r="P172" s="9">
        <f>H172-M172</f>
        <v/>
      </c>
      <c r="Q172" s="9" t="inlineStr">
        <is>
          <t>Not Started</t>
        </is>
      </c>
      <c r="R172" s="9" t="inlineStr">
        <is>
          <t>Low</t>
        </is>
      </c>
      <c r="S172" s="9" t="inlineStr">
        <is>
          <t>Continuous improvement</t>
        </is>
      </c>
    </row>
    <row r="173">
      <c r="A173" s="2" t="n">
        <v>171</v>
      </c>
      <c r="B173" s="2" t="inlineStr">
        <is>
          <t>11.3.1</t>
        </is>
      </c>
      <c r="C173" s="2" t="inlineStr">
        <is>
          <t xml:space="preserve">        Performance Analysis [Deliverable: Performance Analysis Reports]</t>
        </is>
      </c>
      <c r="D173" s="2" t="inlineStr">
        <is>
          <t>Sub-Task</t>
        </is>
      </c>
      <c r="E173" s="12" t="n">
        <v>0</v>
      </c>
      <c r="F173" s="2">
        <f>H173-G173+1</f>
        <v/>
      </c>
      <c r="G173" s="21" t="n">
        <v>45904</v>
      </c>
      <c r="H173" s="21" t="n">
        <v>45933</v>
      </c>
      <c r="I173" s="2" t="n">
        <v>169</v>
      </c>
      <c r="J173" s="2" t="n">
        <v>172</v>
      </c>
      <c r="K173" s="2" t="inlineStr">
        <is>
          <t>Performance Analyst</t>
        </is>
      </c>
      <c r="L173" s="21" t="n">
        <v>45904</v>
      </c>
      <c r="M173" s="21" t="n">
        <v>45933</v>
      </c>
      <c r="N173" s="2">
        <f>M173-L173+1</f>
        <v/>
      </c>
      <c r="O173" s="2">
        <f>F173-N173</f>
        <v/>
      </c>
      <c r="P173" s="2">
        <f>H173-M173</f>
        <v/>
      </c>
      <c r="Q173" s="2" t="inlineStr">
        <is>
          <t>Not Started</t>
        </is>
      </c>
      <c r="R173" s="2" t="inlineStr">
        <is>
          <t>Medium</t>
        </is>
      </c>
      <c r="S173" s="2" t="inlineStr">
        <is>
          <t>Performance analysis</t>
        </is>
      </c>
    </row>
    <row r="174">
      <c r="A174" s="2" t="n">
        <v>172</v>
      </c>
      <c r="B174" s="2" t="inlineStr">
        <is>
          <t>11.3.2</t>
        </is>
      </c>
      <c r="C174" s="2" t="inlineStr">
        <is>
          <t xml:space="preserve">        Improvement Recommendations [Deliverable: Improvement Recommendations]</t>
        </is>
      </c>
      <c r="D174" s="2" t="inlineStr">
        <is>
          <t>Sub-Task</t>
        </is>
      </c>
      <c r="E174" s="12" t="n">
        <v>0</v>
      </c>
      <c r="F174" s="2">
        <f>H174-G174+1</f>
        <v/>
      </c>
      <c r="G174" s="21" t="n">
        <v>45904</v>
      </c>
      <c r="H174" s="21" t="n">
        <v>45933</v>
      </c>
      <c r="I174" s="2" t="n">
        <v>171</v>
      </c>
      <c r="J174" s="2" t="n">
        <v>173</v>
      </c>
      <c r="K174" s="2" t="inlineStr">
        <is>
          <t>Improvement Analyst</t>
        </is>
      </c>
      <c r="L174" s="21" t="n">
        <v>45904</v>
      </c>
      <c r="M174" s="21" t="n">
        <v>45933</v>
      </c>
      <c r="N174" s="2">
        <f>M174-L174+1</f>
        <v/>
      </c>
      <c r="O174" s="2">
        <f>F174-N174</f>
        <v/>
      </c>
      <c r="P174" s="2">
        <f>H174-M174</f>
        <v/>
      </c>
      <c r="Q174" s="2" t="inlineStr">
        <is>
          <t>Not Started</t>
        </is>
      </c>
      <c r="R174" s="2" t="inlineStr">
        <is>
          <t>Low</t>
        </is>
      </c>
      <c r="S174" s="2" t="inlineStr">
        <is>
          <t>Improvement recommendations</t>
        </is>
      </c>
    </row>
    <row r="175">
      <c r="A175" s="2" t="n">
        <v>173</v>
      </c>
      <c r="B175" s="2" t="inlineStr">
        <is>
          <t>11.3.3</t>
        </is>
      </c>
      <c r="C175" s="2" t="inlineStr">
        <is>
          <t xml:space="preserve">        Improvement Implementation [Deliverable: Implemented Improvements]</t>
        </is>
      </c>
      <c r="D175" s="2" t="inlineStr">
        <is>
          <t>Sub-Task</t>
        </is>
      </c>
      <c r="E175" s="12" t="n">
        <v>0</v>
      </c>
      <c r="F175" s="2">
        <f>H175-G175+1</f>
        <v/>
      </c>
      <c r="G175" s="21" t="n">
        <v>45904</v>
      </c>
      <c r="H175" s="21" t="n">
        <v>45933</v>
      </c>
      <c r="I175" s="2" t="n">
        <v>172</v>
      </c>
      <c r="J175" s="2" t="n">
        <v>174</v>
      </c>
      <c r="K175" s="2" t="inlineStr">
        <is>
          <t>Improvement Team</t>
        </is>
      </c>
      <c r="L175" s="21" t="n">
        <v>45904</v>
      </c>
      <c r="M175" s="21" t="n">
        <v>45933</v>
      </c>
      <c r="N175" s="2">
        <f>M175-L175+1</f>
        <v/>
      </c>
      <c r="O175" s="2">
        <f>F175-N175</f>
        <v/>
      </c>
      <c r="P175" s="2">
        <f>H175-M175</f>
        <v/>
      </c>
      <c r="Q175" s="2" t="inlineStr">
        <is>
          <t>Not Started</t>
        </is>
      </c>
      <c r="R175" s="2" t="inlineStr">
        <is>
          <t>Medium</t>
        </is>
      </c>
      <c r="S175" s="2" t="inlineStr">
        <is>
          <t>Improvement implementation</t>
        </is>
      </c>
    </row>
    <row r="176">
      <c r="A176" s="14" t="n">
        <v>174</v>
      </c>
      <c r="B176" s="14" t="inlineStr">
        <is>
          <t>11.4</t>
        </is>
      </c>
      <c r="C176" s="14" t="inlineStr">
        <is>
          <t xml:space="preserve">    AI/ML Steady-State Establishment [Deliverable: Steady-State Establishment Certificate]</t>
        </is>
      </c>
      <c r="D176" s="14" t="inlineStr">
        <is>
          <t>Milestone</t>
        </is>
      </c>
      <c r="E176" s="15" t="n">
        <v>0</v>
      </c>
      <c r="F176" s="14">
        <f>H176-G176+1</f>
        <v/>
      </c>
      <c r="G176" s="22" t="n">
        <v>45933</v>
      </c>
      <c r="H176" s="22" t="n">
        <v>45933</v>
      </c>
      <c r="I176" s="14" t="n">
        <v>173</v>
      </c>
      <c r="J176" s="14" t="n"/>
      <c r="K176" s="14" t="inlineStr">
        <is>
          <t>Project Sponsor</t>
        </is>
      </c>
      <c r="L176" s="22" t="n">
        <v>45933</v>
      </c>
      <c r="M176" s="22" t="n">
        <v>45933</v>
      </c>
      <c r="N176" s="14">
        <f>M176-L176+1</f>
        <v/>
      </c>
      <c r="O176" s="14">
        <f>F176-N176</f>
        <v/>
      </c>
      <c r="P176" s="14">
        <f>H176-M176</f>
        <v/>
      </c>
      <c r="Q176" s="14" t="inlineStr">
        <is>
          <t>Not Started</t>
        </is>
      </c>
      <c r="R176" s="14" t="inlineStr">
        <is>
          <t>Low</t>
        </is>
      </c>
      <c r="S176" s="14" t="inlineStr">
        <is>
          <t>Steady-state establishment milestone</t>
        </is>
      </c>
    </row>
    <row r="177">
      <c r="A177" s="2" t="n"/>
      <c r="B177" s="2" t="n"/>
      <c r="C177" s="2" t="n"/>
      <c r="D177" s="2" t="n"/>
      <c r="E177" s="2" t="n"/>
      <c r="F177" s="2">
        <f>H177-G177+1</f>
        <v/>
      </c>
      <c r="G177" s="2" t="n"/>
      <c r="H177" s="2" t="n"/>
      <c r="I177" s="2" t="n"/>
      <c r="J177" s="2" t="n"/>
      <c r="K177" s="2" t="n"/>
      <c r="L177" s="2" t="n"/>
      <c r="M177" s="2" t="n"/>
      <c r="N177" s="2">
        <f>M177-L177+1</f>
        <v/>
      </c>
      <c r="O177" s="2">
        <f>F177-N177</f>
        <v/>
      </c>
      <c r="P177" s="2">
        <f>H177-M177</f>
        <v/>
      </c>
      <c r="Q177" s="2" t="n"/>
      <c r="R177" s="2" t="n"/>
      <c r="S177" s="2" t="n"/>
    </row>
    <row r="178">
      <c r="A178" s="17" t="n"/>
      <c r="B178" s="17" t="n"/>
      <c r="C178" s="17" t="inlineStr">
        <is>
          <t>OVERALL PROJECT COMPLETION</t>
        </is>
      </c>
      <c r="D178" s="17" t="inlineStr">
        <is>
          <t>SUMMARY</t>
        </is>
      </c>
      <c r="E178" s="18">
        <f>AVERAGEIFS(E:E,D:D,"Phase")</f>
        <v/>
      </c>
      <c r="F178" s="17" t="n"/>
      <c r="G178" s="17" t="n"/>
      <c r="H178" s="17" t="n"/>
      <c r="I178" s="17" t="n"/>
      <c r="J178" s="17" t="n"/>
      <c r="K178" s="17" t="n"/>
      <c r="L178" s="17" t="n"/>
      <c r="M178" s="17" t="n"/>
      <c r="N178" s="17" t="n"/>
      <c r="O178" s="17" t="n"/>
      <c r="P178" s="17" t="n"/>
      <c r="Q178" s="17" t="n"/>
      <c r="R178" s="17" t="n"/>
      <c r="S178" s="17" t="n"/>
    </row>
    <row r="179">
      <c r="A179" s="17" t="n"/>
      <c r="B179" s="17" t="n"/>
      <c r="C179" s="17" t="inlineStr">
        <is>
          <t>SUMMARY</t>
        </is>
      </c>
      <c r="D179" s="17" t="inlineStr">
        <is>
          <t>SUMMARY</t>
        </is>
      </c>
      <c r="E179" s="18">
        <f>AVERAGEIFS(E:E,D:D,"Milestone")</f>
        <v/>
      </c>
      <c r="F179" s="17" t="n"/>
      <c r="G179" s="17" t="n"/>
      <c r="H179" s="17" t="n"/>
      <c r="I179" s="17" t="n"/>
      <c r="J179" s="17" t="n"/>
      <c r="K179" s="17" t="n"/>
      <c r="L179" s="17" t="n"/>
      <c r="M179" s="17" t="n"/>
      <c r="N179" s="17" t="n"/>
      <c r="O179" s="17" t="n"/>
      <c r="P179" s="17" t="n"/>
      <c r="Q179" s="17" t="n"/>
      <c r="R179" s="17" t="n"/>
      <c r="S179" s="17" t="n"/>
    </row>
    <row r="180">
      <c r="A180" s="17" t="n"/>
      <c r="B180" s="17" t="n"/>
      <c r="C180" s="17" t="inlineStr">
        <is>
          <t>Project Status Dashboard</t>
        </is>
      </c>
      <c r="D180" s="17" t="inlineStr">
        <is>
          <t>SUMMARY</t>
        </is>
      </c>
      <c r="E180" s="18">
        <f>AVERAGE(E178,E179)</f>
        <v/>
      </c>
      <c r="F180" s="17" t="n"/>
      <c r="G180" s="17" t="n"/>
      <c r="H180" s="17" t="n"/>
      <c r="I180" s="17" t="n"/>
      <c r="J180" s="17" t="n"/>
      <c r="K180" s="17" t="n"/>
      <c r="L180" s="17" t="n"/>
      <c r="M180" s="17" t="n"/>
      <c r="N180" s="17" t="n"/>
      <c r="O180" s="17" t="n"/>
      <c r="P180" s="17" t="n"/>
      <c r="Q180" s="17" t="n"/>
      <c r="R180" s="17" t="n"/>
      <c r="S180" s="17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2025-07-31T09:08:34Z</dcterms:created>
  <dcterms:modified xmlns:dcterms="http://purl.org/dc/terms/" xmlns:xsi="http://www.w3.org/2001/XMLSchema-instance" xsi:type="dcterms:W3CDTF">2025-09-24T03:27:31Z</dcterms:modified>
</cp:coreProperties>
</file>