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d.docs.live.net/c5163c7799001967/Documents/Power BI Desktop/Projects/ResourceForecast/"/>
    </mc:Choice>
  </mc:AlternateContent>
  <xr:revisionPtr revIDLastSave="2598" documentId="13_ncr:20001_{F337BC4A-D2A0-4DDD-A22F-22E7504871B2}" xr6:coauthVersionLast="47" xr6:coauthVersionMax="47" xr10:uidLastSave="{3E2A807D-459E-4A02-8598-54420FBEC006}"/>
  <bookViews>
    <workbookView xWindow="-120" yWindow="-120" windowWidth="29040" windowHeight="15720" activeTab="2" xr2:uid="{00000000-000D-0000-FFFF-FFFF00000000}"/>
  </bookViews>
  <sheets>
    <sheet name="A-Setup" sheetId="1" r:id="rId1"/>
    <sheet name="1-PivotsQrtrDashboard" sheetId="21" state="hidden" r:id="rId2"/>
    <sheet name="1-QrtrDashboard" sheetId="24" r:id="rId3"/>
    <sheet name="2-RFcstPivots" sheetId="19" state="hidden" r:id="rId4"/>
    <sheet name="2-ResourceForecast" sheetId="27" r:id="rId5"/>
  </sheets>
  <definedNames>
    <definedName name="Slicer_Department2">#N/A</definedName>
    <definedName name="Slicer_fDate__Quarter">#N/A</definedName>
    <definedName name="Slicer_fDate__Year1">#N/A</definedName>
    <definedName name="Slicer_Project_Manager1">#N/A</definedName>
    <definedName name="Slicer_Project_Type1">#N/A</definedName>
    <definedName name="Slicer_Region1">#N/A</definedName>
    <definedName name="Timeline_End_Date">#N/A</definedName>
    <definedName name="Timeline_End_Date1">#N/A</definedName>
    <definedName name="Timeline_fDate">#N/A</definedName>
    <definedName name="Timeline_Target_End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7"/>
        <pivotCache cacheId="16" r:id="rId28"/>
      </x15:timelineCachePivotCaches>
    </ext>
    <ext xmlns:x15="http://schemas.microsoft.com/office/spreadsheetml/2010/11/main" uri="{D0CA8CA8-9F24-4464-BF8E-62219DCF47F9}">
      <x15:timelineCacheRefs>
        <x15:timelineCacheRef r:id="rId29"/>
        <x15:timelineCacheRef r:id="rId30"/>
        <x15:timelineCacheRef r:id="rId31"/>
        <x15:timelineCacheRef r:id="rId3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ortfolio_5b95410e-3216-482f-96ae-68e1d12146a4" name="Portfolio" connection="Query - Portfolio(1)"/>
          <x15:modelTable id="Project Type_ac8787ba-3334-43ef-9ceb-371c9ea7ed6e" name="Project Type" connection="Query - Project Type"/>
          <x15:modelTable id="Region_6cc159f4-bfb7-479e-9fe4-01b2bd6a0ae8" name="Region" connection="Query - Region"/>
          <x15:modelTable id="Department_1fd89321-7b21-4bb6-84ff-6016fe4abd94" name="Department" connection="Query - Department"/>
          <x15:modelTable id="Complexity_37955c0d-4934-4f43-8b5b-df6ab7a38534" name="Complexity" connection="Query - Complexity"/>
          <x15:modelTable id="Status_f6375e0d-0704-4fd3-9dbf-f089457edfe3" name="Status" connection="Query - Status"/>
          <x15:modelTable id="Phase_d661c200-9fbe-41e0-b64d-69548afb9514" name="Phase" connection="Query - Phase"/>
          <x15:modelTable id="Forecast_AllPhases_4efa0ff7-28e6-4fc7-a4bf-5e24fcf47817" name="Forecast_AllPhases" connection="Query - Forecast_AllPhases1"/>
        </x15:modelTables>
        <x15:modelRelationships>
          <x15:modelRelationship fromTable="Portfolio" fromColumn="Project Type" toTable="Project Type" toColumn="Project Type"/>
          <x15:modelRelationship fromTable="Portfolio" fromColumn="Region" toTable="Region" toColumn="Region"/>
          <x15:modelRelationship fromTable="Portfolio" fromColumn="Department" toTable="Department" toColumn="Department"/>
          <x15:modelRelationship fromTable="Portfolio" fromColumn="Complexity" toTable="Complexity" toColumn="Complexity"/>
          <x15:modelRelationship fromTable="Portfolio" fromColumn="Status" toTable="Status" toColumn="Status"/>
          <x15:modelRelationship fromTable="Portfolio" fromColumn="Phase" toTable="Phase" toColumn="Phase"/>
          <x15:modelRelationship fromTable="Forecast_AllPhases" fromColumn="ID" toTable="Portfolio" toColumn="ID"/>
        </x15:modelRelationships>
        <x15:extLst>
          <ext xmlns:x16="http://schemas.microsoft.com/office/spreadsheetml/2014/11/main" uri="{9835A34E-60A6-4A7C-AAB8-D5F71C897F49}">
            <x16:modelTimeGroupings>
              <x16:modelTimeGrouping tableName="Forecast_AllPhases" columnName="fDate" columnId="fDate">
                <x16:calculatedTimeColumn columnName="fDate (Year)" columnId="fDate (Year)" contentType="years" isSelected="1"/>
                <x16:calculatedTimeColumn columnName="fDate (Quarter)" columnId="fDate (Quarter)" contentType="quarters" isSelected="1"/>
                <x16:calculatedTimeColumn columnName="fDate (Month Index)" columnId="fDate (Month Index)" contentType="monthsindex" isSelected="1"/>
                <x16:calculatedTimeColumn columnName="fDate (Month)" columnId="fDate (Month)" contentType="months" isSelected="1"/>
              </x16:modelTimeGrouping>
              <x16:modelTimeGrouping tableName="Portfolio" columnName="End Date" columnId="End Date">
                <x16:calculatedTimeColumn columnName="End Date (Year)" columnId="End Date (Year)" contentType="years" isSelected="1"/>
                <x16:calculatedTimeColumn columnName="End Date (Quarter)" columnId="End Date (Quarter)" contentType="quarters" isSelected="1"/>
                <x16:calculatedTimeColumn columnName="End Date (Month Index)" columnId="End Date (Month Index)" contentType="monthsindex" isSelected="1"/>
                <x16:calculatedTimeColumn columnName="End Date (Month)" columnId="End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2" i="24" l="1"/>
  <c r="R22" i="24"/>
  <c r="Q23" i="24"/>
  <c r="R23" i="24"/>
  <c r="Q24" i="24"/>
  <c r="R24" i="24"/>
  <c r="Q25" i="24"/>
  <c r="R25" i="24"/>
  <c r="R21" i="24"/>
  <c r="Q21" i="24"/>
  <c r="R13" i="24"/>
  <c r="R14" i="24"/>
  <c r="R15" i="24"/>
  <c r="R16" i="24"/>
  <c r="R17" i="24"/>
  <c r="Q14" i="24"/>
  <c r="Q15" i="24"/>
  <c r="Q16" i="24"/>
  <c r="Q17" i="24"/>
  <c r="Q13" i="24"/>
  <c r="E5" i="24"/>
  <c r="K5" i="24"/>
  <c r="C5" i="24"/>
  <c r="K7" i="24"/>
  <c r="I5" i="24"/>
  <c r="Q5" i="24"/>
  <c r="E7"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7CF20C-AB6B-4299-A570-32B841A47CAF}" keepAlive="1" name="Query - AssumedDuration" description="Connection to the 'AssumedDuration' query in the workbook." type="5" refreshedVersion="0" background="1">
    <dbPr connection="Provider=Microsoft.Mashup.OleDb.1;Data Source=$Workbook$;Location=AssumedDuration;Extended Properties=&quot;&quot;" command="SELECT * FROM [AssumedDuration]"/>
  </connection>
  <connection id="2" xr16:uid="{9BF7C3D0-F3C6-4B4F-9AF9-3C2A75B02A2B}" keepAlive="1" name="Query - AvgDuration" description="Connection to the 'AvgDuration' query in the workbook." type="5" refreshedVersion="0" background="1">
    <dbPr connection="Provider=Microsoft.Mashup.OleDb.1;Data Source=$Workbook$;Location=AvgDuration;Extended Properties=&quot;&quot;" command="SELECT * FROM [AvgDuration]"/>
  </connection>
  <connection id="3" xr16:uid="{6AF35021-8502-43FB-B02B-65EE9738D40A}" name="Query - Complexity" description="Connection to the 'Complexity' query in the workbook." type="100" refreshedVersion="8" minRefreshableVersion="5">
    <extLst>
      <ext xmlns:x15="http://schemas.microsoft.com/office/spreadsheetml/2010/11/main" uri="{DE250136-89BD-433C-8126-D09CA5730AF9}">
        <x15:connection id="91cfb8e9-1110-4726-8189-e57d001f9465"/>
      </ext>
    </extLst>
  </connection>
  <connection id="4" xr16:uid="{EA32974F-BCEB-471A-B7B6-9DE2AFBDEFB0}" name="Query - Department" description="Connection to the 'Department' query in the workbook." type="100" refreshedVersion="8" minRefreshableVersion="5">
    <extLst>
      <ext xmlns:x15="http://schemas.microsoft.com/office/spreadsheetml/2010/11/main" uri="{DE250136-89BD-433C-8126-D09CA5730AF9}">
        <x15:connection id="f49990c2-de9b-418d-a89f-6a8a99b0292b"/>
      </ext>
    </extLst>
  </connection>
  <connection id="5" xr16:uid="{85E21AB9-51F0-4A9F-B4A9-67BA0BC4D88E}" keepAlive="1" name="Query - Errors in Portfolio_Forecast" description="Connection to the 'Errors in Portfolio_Forecast' query in the workbook." type="5" refreshedVersion="0" background="1">
    <dbPr connection="Provider=Microsoft.Mashup.OleDb.1;Data Source=$Workbook$;Location=&quot;Errors in Portfolio_Forecast&quot;;Extended Properties=&quot;&quot;" command="SELECT * FROM [Errors in Portfolio_Forecast]"/>
  </connection>
  <connection id="6" xr16:uid="{A549AEA8-18B7-40C0-A7CB-E0E8F7CFD2AC}" keepAlive="1" name="Query - fnPeriod" description="Connection to the 'fnPeriod' query in the workbook." type="5" refreshedVersion="0" background="1">
    <dbPr connection="Provider=Microsoft.Mashup.OleDb.1;Data Source=$Workbook$;Location=fnPeriod;Extended Properties=&quot;&quot;" command="SELECT * FROM [fnPeriod]"/>
  </connection>
  <connection id="7" xr16:uid="{2F1C7E18-94D7-4D39-A444-8B7E8219F6F6}" name="Query - Forecast_AllPhases1" description="Connection to the 'Forecast_AllPhases' query in the workbook." type="100" refreshedVersion="8" minRefreshableVersion="5">
    <extLst>
      <ext xmlns:x15="http://schemas.microsoft.com/office/spreadsheetml/2010/11/main" uri="{DE250136-89BD-433C-8126-D09CA5730AF9}">
        <x15:connection id="10d23d4b-e439-45af-ad6d-172caec892d3"/>
      </ext>
    </extLst>
  </connection>
  <connection id="8" xr16:uid="{212E0D5A-FDF7-4F42-A9F9-2CCDBCAB0AA1}" keepAlive="1" name="Query - Forecast_Phase1" description="Connection to the 'Forecast_Phase1' query in the workbook." type="5" refreshedVersion="8" background="1" saveData="1">
    <dbPr connection="Provider=Microsoft.Mashup.OleDb.1;Data Source=$Workbook$;Location=Forecast_Phase1;Extended Properties=&quot;&quot;" command="SELECT * FROM [Forecast_Phase1]"/>
  </connection>
  <connection id="9" xr16:uid="{CB66208D-E410-4DCD-ACDA-02AD529AEFE6}" keepAlive="1" name="Query - Forecast_Phase2" description="Connection to the 'Forecast_Phase2' query in the workbook." type="5" refreshedVersion="0" background="1">
    <dbPr connection="Provider=Microsoft.Mashup.OleDb.1;Data Source=$Workbook$;Location=Forecast_Phase2;Extended Properties=&quot;&quot;" command="SELECT * FROM [Forecast_Phase2]"/>
  </connection>
  <connection id="10" xr16:uid="{077CDDE0-58E0-4DE2-8E82-40A560318BF7}" keepAlive="1" name="Query - Forecast_Phase3" description="Connection to the 'Forecast_Phase3' query in the workbook." type="5" refreshedVersion="0" background="1">
    <dbPr connection="Provider=Microsoft.Mashup.OleDb.1;Data Source=$Workbook$;Location=Forecast_Phase3;Extended Properties=&quot;&quot;" command="SELECT * FROM [Forecast_Phase3]"/>
  </connection>
  <connection id="11" xr16:uid="{F694ECD7-5332-49D1-8E2C-CACCAFDC5FA3}" keepAlive="1" name="Query - Forecast_Phase4" description="Connection to the 'Forecast_Phase4' query in the workbook." type="5" refreshedVersion="0" background="1">
    <dbPr connection="Provider=Microsoft.Mashup.OleDb.1;Data Source=$Workbook$;Location=Forecast_Phase4;Extended Properties=&quot;&quot;" command="SELECT * FROM [Forecast_Phase4]"/>
  </connection>
  <connection id="12" xr16:uid="{51C2D9F2-D2AF-461B-A3DE-8D68A26FD499}" keepAlive="1" name="Query - Forecast_Phase5" description="Connection to the 'Forecast_Phase5' query in the workbook." type="5" refreshedVersion="0" background="1">
    <dbPr connection="Provider=Microsoft.Mashup.OleDb.1;Data Source=$Workbook$;Location=Forecast_Phase5;Extended Properties=&quot;&quot;" command="SELECT * FROM [Forecast_Phase5]"/>
  </connection>
  <connection id="13" xr16:uid="{57C24374-C363-4CC6-977D-4B08FC991ED3}" keepAlive="1" name="Query - LOE Hours" description="Connection to the 'LOE Hours' query in the workbook." type="5" refreshedVersion="0" background="1">
    <dbPr connection="Provider=Microsoft.Mashup.OleDb.1;Data Source=$Workbook$;Location=&quot;LOE Hours&quot;;Extended Properties=&quot;&quot;" command="SELECT * FROM [LOE Hours]"/>
  </connection>
  <connection id="14" xr16:uid="{7FE1D45F-499E-4A2F-8F4D-D1AC6F692C7B}" keepAlive="1" name="Query - pEnd" description="Connection to the 'pEnd' query in the workbook." type="5" refreshedVersion="0" background="1">
    <dbPr connection="Provider=Microsoft.Mashup.OleDb.1;Data Source=$Workbook$;Location=pEnd;Extended Properties=&quot;&quot;" command="SELECT * FROM [pEnd]"/>
  </connection>
  <connection id="15" xr16:uid="{044DFFF4-338C-4AD9-928F-DAC4BEB22EF4}" keepAlive="1" name="Query - Period" description="Connection to the 'Period' query in the workbook." type="5" refreshedVersion="0" background="1" saveData="1">
    <dbPr connection="Provider=Microsoft.Mashup.OleDb.1;Data Source=$Workbook$;Location=Period;Extended Properties=&quot;&quot;" command="SELECT * FROM [Period]"/>
  </connection>
  <connection id="16" xr16:uid="{CA08423E-3860-458C-BE92-70481D1E63C4}" name="Query - Phase" description="Connection to the 'Phase' query in the workbook." type="100" refreshedVersion="8" minRefreshableVersion="5">
    <extLst>
      <ext xmlns:x15="http://schemas.microsoft.com/office/spreadsheetml/2010/11/main" uri="{DE250136-89BD-433C-8126-D09CA5730AF9}">
        <x15:connection id="25ef7769-45f2-4da9-a38f-489042966dc5"/>
      </ext>
    </extLst>
  </connection>
  <connection id="17" xr16:uid="{08D2F156-CF3D-4E17-A444-38CD6622ABDD}" name="Query - Portfolio(1)" description="Connection to the 'Portfolio' query in the workbook." type="100" refreshedVersion="8" minRefreshableVersion="5">
    <extLst>
      <ext xmlns:x15="http://schemas.microsoft.com/office/spreadsheetml/2010/11/main" uri="{DE250136-89BD-433C-8126-D09CA5730AF9}">
        <x15:connection id="920ecffa-9cd9-4e89-afd9-e13a1de3f366"/>
      </ext>
    </extLst>
  </connection>
  <connection id="18" xr16:uid="{DB6C4F63-BDEB-47E8-9DA6-9FA469043794}" keepAlive="1" name="Query - Portfolio_Forecast" description="Connection to the 'Portfolio_Forecast' query in the workbook." type="5" refreshedVersion="0" background="1">
    <dbPr connection="Provider=Microsoft.Mashup.OleDb.1;Data Source=$Workbook$;Location=Portfolio_Forecast;Extended Properties=&quot;&quot;" command="SELECT * FROM [Portfolio_Forecast]"/>
  </connection>
  <connection id="19" xr16:uid="{64167AD1-F7AE-4C7A-8790-63B6E144C1E4}" name="Query - Project Type" description="Connection to the 'Project Type' query in the workbook." type="100" refreshedVersion="8" minRefreshableVersion="5">
    <extLst>
      <ext xmlns:x15="http://schemas.microsoft.com/office/spreadsheetml/2010/11/main" uri="{DE250136-89BD-433C-8126-D09CA5730AF9}">
        <x15:connection id="32bc17e3-5e99-4d2d-8e86-81190307d066"/>
      </ext>
    </extLst>
  </connection>
  <connection id="20" xr16:uid="{439F645A-4C76-4F41-BA5E-8062CF0F5F18}" keepAlive="1" name="Query - pStart" description="Connection to the 'pStart' query in the workbook." type="5" refreshedVersion="0" background="1">
    <dbPr connection="Provider=Microsoft.Mashup.OleDb.1;Data Source=$Workbook$;Location=pStart;Extended Properties=&quot;&quot;" command="SELECT * FROM [pStart]"/>
  </connection>
  <connection id="21" xr16:uid="{F4A7CA36-36C7-459B-9B7A-930DAEFEEA35}" name="Query - Region" description="Connection to the 'Region' query in the workbook." type="100" refreshedVersion="8" minRefreshableVersion="5">
    <extLst>
      <ext xmlns:x15="http://schemas.microsoft.com/office/spreadsheetml/2010/11/main" uri="{DE250136-89BD-433C-8126-D09CA5730AF9}">
        <x15:connection id="ed87456a-b21c-4858-99ae-904ee258f959"/>
      </ext>
    </extLst>
  </connection>
  <connection id="22" xr16:uid="{1ACFDA2C-A3A9-4B43-8196-45DB15486EC2}" name="Query - Status" description="Connection to the 'Status' query in the workbook." type="100" refreshedVersion="8" minRefreshableVersion="5">
    <extLst>
      <ext xmlns:x15="http://schemas.microsoft.com/office/spreadsheetml/2010/11/main" uri="{DE250136-89BD-433C-8126-D09CA5730AF9}">
        <x15:connection id="80263c59-d22f-49fd-b0e9-a9787bb3de2d"/>
      </ext>
    </extLst>
  </connection>
  <connection id="23" xr16:uid="{32ADD278-8F85-470A-ACC6-39947A561E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Forecast_AllPhases].[Role].&amp;[Project Manager]}"/>
    <s v="{[Portfolio].[Status].&amp;[In - Progress]}"/>
    <s v="{[Status].[Status].&amp;[Completed]}"/>
    <s v="{[Portfolio].[End Date].&amp;[2022-01-01T00:00:00],[Portfolio].[End Date].&amp;[2022-03-01T00:00:00],[Portfolio].[End Date].&amp;[2022-06-01T00:00:00],[Portfolio].[End Date].&amp;[2022-07-01T00:00:00],[Portfolio].[End Date].&amp;[2022-08-01T00:00:00],[Portfolio].[End Date].&amp;[2022-10-01T00:00:00],[Portfolio].[End Date].&amp;[2022-11-01T00:00:00]}"/>
    <s v="{[Portfolio].[End Date].&amp;[2021-06-01T00:00:00],[Portfolio].[End Date].&amp;[2021-07-01T00:00:00],[Portfolio].[End Date].&amp;[2021-08-01T00:00:00],[Portfolio].[End Date].&amp;[2021-10-01T00:00:00],[Portfolio].[End Date].&amp;[2021-11-01T00:00:00],[Portfolio].[End Date].&amp;[2021-12-01T00:00:00]}"/>
    <s v="{[Status].[Status].&amp;[In - Progress]}"/>
    <s v="{[Portfolio].[Start Date].&amp;[2021-02-01T00:00:00],[Portfolio].[Start Date].&amp;[2021-03-01T00:00:00],[Portfolio].[Start Date].&amp;[2021-04-01T00:00:00],[Portfolio].[Start Date].&amp;[2021-05-01T00:00:00],[Portfolio].[Start Date].&amp;[2021-06-01T00:00:00],[Portfolio].[Start Date].&amp;[2021-07-01T00:00:00],[Portfolio].[Start Date].&amp;[2021-08-01T00:00:00],[Portfolio].[Start Date].&amp;[2021-09-01T00:00:00],[Portfolio].[Start Date].&amp;[2021-10-01T00:00:00],[Portfolio].[Start Date].&amp;[2021-11-01T00:00:00],[Portfolio].[Start Date].&amp;[2021-12-01T00:00:00],[Portfolio].[Start Date].&amp;[2022-01-01T00:00:00],[Portfolio].[Start Date].&amp;[2022-02-01T00:00:00],[Portfolio].[Start Date].&amp;[2022-03-01T00:00:00],[Portfolio].[Start Date].&amp;[2022-04-01T00:00:00],[Portfolio].[Start Date].&amp;[2022-05-01T00:00:00],[Portfolio].[Start Date].&amp;[2022-06-01T00:00:00],[Portfolio].[Start Date].&amp;[2022-07-01T00:00:00],[Portfolio].[Start Date].&amp;[2022-08-01T00:00:00],[Portfolio].[Start Date].&amp;[2022-09-01T00:00:00],[Portfolio].[Start Date].&amp;[2022-10-01T00:00:00],[Portfolio].[Start Date].&amp;[2022-11-01T00:00:00],[Portfolio].[Start Date].&amp;[2022-12-01T00:00:00]}"/>
    <s v="{[Forecast_AllPhases].[Role].&amp;[Business Analyst]}"/>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<sst xmlns="http://schemas.openxmlformats.org/spreadsheetml/2006/main" count="457" uniqueCount="214">
  <si>
    <t>Project Manager</t>
  </si>
  <si>
    <t>Project27</t>
  </si>
  <si>
    <t>Project34</t>
  </si>
  <si>
    <t>Project39</t>
  </si>
  <si>
    <t>Project40</t>
  </si>
  <si>
    <t>Project41</t>
  </si>
  <si>
    <t>Project42</t>
  </si>
  <si>
    <t>Project43</t>
  </si>
  <si>
    <t>Project44</t>
  </si>
  <si>
    <t>Project45</t>
  </si>
  <si>
    <t>Project46</t>
  </si>
  <si>
    <t>Project47</t>
  </si>
  <si>
    <t>Project48</t>
  </si>
  <si>
    <t>Project49</t>
  </si>
  <si>
    <t>Project50</t>
  </si>
  <si>
    <t>Project51</t>
  </si>
  <si>
    <t>Project52</t>
  </si>
  <si>
    <t>Project53</t>
  </si>
  <si>
    <t>Project54</t>
  </si>
  <si>
    <t>Project55</t>
  </si>
  <si>
    <t>Project56</t>
  </si>
  <si>
    <t>Project57</t>
  </si>
  <si>
    <t>Project58</t>
  </si>
  <si>
    <t>Project59</t>
  </si>
  <si>
    <t>Project60</t>
  </si>
  <si>
    <t>Project61</t>
  </si>
  <si>
    <t>Project62</t>
  </si>
  <si>
    <t>Project63</t>
  </si>
  <si>
    <t>Project64</t>
  </si>
  <si>
    <t>Project65</t>
  </si>
  <si>
    <t>Project66</t>
  </si>
  <si>
    <t>Project67</t>
  </si>
  <si>
    <t>Project68</t>
  </si>
  <si>
    <t>Project69</t>
  </si>
  <si>
    <t>Project70</t>
  </si>
  <si>
    <t>Project71</t>
  </si>
  <si>
    <t>Project72</t>
  </si>
  <si>
    <t>Project73</t>
  </si>
  <si>
    <t>Project74</t>
  </si>
  <si>
    <t>Project75</t>
  </si>
  <si>
    <t>Project76</t>
  </si>
  <si>
    <t>Project77</t>
  </si>
  <si>
    <t>Project78</t>
  </si>
  <si>
    <t>Project79</t>
  </si>
  <si>
    <t>Project80</t>
  </si>
  <si>
    <t>Project81</t>
  </si>
  <si>
    <t>Project82</t>
  </si>
  <si>
    <t>Project83</t>
  </si>
  <si>
    <t>Project84</t>
  </si>
  <si>
    <t>Project85</t>
  </si>
  <si>
    <t>Project86</t>
  </si>
  <si>
    <t>Project87</t>
  </si>
  <si>
    <t>Project88</t>
  </si>
  <si>
    <t>Project89</t>
  </si>
  <si>
    <t>Project90</t>
  </si>
  <si>
    <t>Project91</t>
  </si>
  <si>
    <t>Project92</t>
  </si>
  <si>
    <t>Project93</t>
  </si>
  <si>
    <t>Project94</t>
  </si>
  <si>
    <t>Project95</t>
  </si>
  <si>
    <t>Project96</t>
  </si>
  <si>
    <t>Project97</t>
  </si>
  <si>
    <t>Project98</t>
  </si>
  <si>
    <t>Project99</t>
  </si>
  <si>
    <t>Business Analyst</t>
  </si>
  <si>
    <t>https://www.youtube.com/watch?v=O3AnAKjRBLM</t>
  </si>
  <si>
    <t>Automate Allocation of Amounts Across Months Using Power Query in Excel</t>
  </si>
  <si>
    <t>ExcelFort</t>
  </si>
  <si>
    <t>Row Labels</t>
  </si>
  <si>
    <t>Grand Total</t>
  </si>
  <si>
    <t>Column Labels</t>
  </si>
  <si>
    <t>2021</t>
  </si>
  <si>
    <t>2022</t>
  </si>
  <si>
    <t>2023</t>
  </si>
  <si>
    <t>2024</t>
  </si>
  <si>
    <t>2025</t>
  </si>
  <si>
    <t>2026</t>
  </si>
  <si>
    <t>Apr</t>
  </si>
  <si>
    <t>May</t>
  </si>
  <si>
    <t>Jun</t>
  </si>
  <si>
    <t>Sum of Monthly Allocation FTE</t>
  </si>
  <si>
    <t>2020</t>
  </si>
  <si>
    <t>Jan</t>
  </si>
  <si>
    <t>Feb</t>
  </si>
  <si>
    <t>Mar</t>
  </si>
  <si>
    <t>Jul</t>
  </si>
  <si>
    <t>Aug</t>
  </si>
  <si>
    <t>Sep</t>
  </si>
  <si>
    <t>Oct</t>
  </si>
  <si>
    <t>Nov</t>
  </si>
  <si>
    <t>Dec</t>
  </si>
  <si>
    <t>Count of ID</t>
  </si>
  <si>
    <t>Purpose</t>
  </si>
  <si>
    <t>Tab Description</t>
  </si>
  <si>
    <t>References</t>
  </si>
  <si>
    <t>This tab containing instructions and description</t>
  </si>
  <si>
    <t>Forecast the monthly allocation by project</t>
  </si>
  <si>
    <t>Power Queries</t>
  </si>
  <si>
    <t>1-Load</t>
  </si>
  <si>
    <t>Portfolio</t>
  </si>
  <si>
    <t>Dimensions:
Project Type
Region
Department
Complexity
Status
Phase</t>
  </si>
  <si>
    <t>LOE Hours</t>
  </si>
  <si>
    <t>AssumedDuration</t>
  </si>
  <si>
    <t>2-Transform</t>
  </si>
  <si>
    <t>Portfolio_Forecast</t>
  </si>
  <si>
    <t>Forecast_Phase1</t>
  </si>
  <si>
    <t>Forecast_Phase2</t>
  </si>
  <si>
    <t>Forecast_Phase3</t>
  </si>
  <si>
    <t>Forecast_Phase4</t>
  </si>
  <si>
    <t>Forecast_Phase5</t>
  </si>
  <si>
    <t>3-Load</t>
  </si>
  <si>
    <t>Forecast_AllPhases</t>
  </si>
  <si>
    <t>fnPeriod</t>
  </si>
  <si>
    <t>Loaded data</t>
  </si>
  <si>
    <t>Transformations</t>
  </si>
  <si>
    <t>Function for monthly allocation calculation</t>
  </si>
  <si>
    <t>/* Load Portfolio */</t>
  </si>
  <si>
    <t>/* Load average LOE hours */</t>
  </si>
  <si>
    <t>/* Load average duration per phase per project type */</t>
  </si>
  <si>
    <t>/* Calculation of start dates per phase */</t>
  </si>
  <si>
    <t>/* Calculate monthlz allocation for Phase 1 */</t>
  </si>
  <si>
    <t>/* Calculate monthlz allocation for Phase 2 */</t>
  </si>
  <si>
    <t>/* Calculate monthlz allocation for Phase 3 */</t>
  </si>
  <si>
    <t>/* Calculate monthlz allocation for Phase 4 */</t>
  </si>
  <si>
    <t>/* Calculate monthlz allocation for Phase 5 */</t>
  </si>
  <si>
    <t>/* Main table */</t>
  </si>
  <si>
    <t>/* Load dimension tables */</t>
  </si>
  <si>
    <t>https://www.youtube.com/watch?v=arEs1K6TijI</t>
  </si>
  <si>
    <t>Project Management Dataset for Power BI | Community | Free Dataset #2</t>
  </si>
  <si>
    <t>Ariel Lomoctos</t>
  </si>
  <si>
    <t>https://www.youtube.com/watch?v=vjBprojOCzU</t>
  </si>
  <si>
    <t>Power BI Tutorial | From Flat File To Data Model</t>
  </si>
  <si>
    <t>Guy in a Cube</t>
  </si>
  <si>
    <t>A-Setup</t>
  </si>
  <si>
    <t>Phase 1 - Explore</t>
  </si>
  <si>
    <t>Phase 2 - Develop</t>
  </si>
  <si>
    <t>Phase 3 - Plan</t>
  </si>
  <si>
    <t>Phase 4 - Implement</t>
  </si>
  <si>
    <t>Qtr3</t>
  </si>
  <si>
    <t>Qtr4</t>
  </si>
  <si>
    <t>Qtr1</t>
  </si>
  <si>
    <t>Qtr2</t>
  </si>
  <si>
    <t>Sum of Yearly Allocation FTE</t>
  </si>
  <si>
    <t>Role</t>
  </si>
  <si>
    <t>Completed</t>
  </si>
  <si>
    <t>In - Progress</t>
  </si>
  <si>
    <t>Versions</t>
  </si>
  <si>
    <t>V2</t>
  </si>
  <si>
    <t>V1</t>
  </si>
  <si>
    <t>Initial version</t>
  </si>
  <si>
    <t>Main query Forecast_AllPhases is pushed to the Data Model
Charts' source are from data model instead of query Forecast_AllPhases</t>
  </si>
  <si>
    <t>(Multiple Items)</t>
  </si>
  <si>
    <t>Sum of Project Benefit</t>
  </si>
  <si>
    <t>Coding Region</t>
  </si>
  <si>
    <t>Evening Shindig</t>
  </si>
  <si>
    <t>Leadership Minds</t>
  </si>
  <si>
    <t>Mentee To Mentor</t>
  </si>
  <si>
    <t>Road-To-Success Workshop</t>
  </si>
  <si>
    <t>School Leadership 2.0</t>
  </si>
  <si>
    <t>The Code Honors</t>
  </si>
  <si>
    <t>The Experienced Dude</t>
  </si>
  <si>
    <t>The Morning Ceremony</t>
  </si>
  <si>
    <t>Sum of Project Cost</t>
  </si>
  <si>
    <t>Status</t>
  </si>
  <si>
    <t>NOTE TO SELF: FILTER FROM 1 to many table</t>
  </si>
  <si>
    <t>Portfolio Cost</t>
  </si>
  <si>
    <t>Portfolio Benefits</t>
  </si>
  <si>
    <t>Total Projects in Progress, Costs, Benefits</t>
  </si>
  <si>
    <t>Projects in Progress by Phase</t>
  </si>
  <si>
    <t>Brenda Chandler</t>
  </si>
  <si>
    <t>Deacon Delacruz</t>
  </si>
  <si>
    <t>Kamari Norris</t>
  </si>
  <si>
    <t>Capacity per Project Manager</t>
  </si>
  <si>
    <r>
      <t xml:space="preserve">This is the </t>
    </r>
    <r>
      <rPr>
        <b/>
        <sz val="11"/>
        <color theme="4"/>
        <rFont val="Calibri"/>
        <family val="2"/>
        <scheme val="minor"/>
      </rPr>
      <t>benefit</t>
    </r>
    <r>
      <rPr>
        <sz val="11"/>
        <color theme="1"/>
        <rFont val="Calibri"/>
        <family val="2"/>
        <scheme val="minor"/>
      </rPr>
      <t xml:space="preserve"> we have realized…</t>
    </r>
  </si>
  <si>
    <t>Total Quarterly Benefit</t>
  </si>
  <si>
    <t>YoY</t>
  </si>
  <si>
    <r>
      <t xml:space="preserve">… and the trend in </t>
    </r>
    <r>
      <rPr>
        <b/>
        <sz val="11"/>
        <color theme="4"/>
        <rFont val="Calibri"/>
        <family val="2"/>
        <scheme val="minor"/>
      </rPr>
      <t>2022</t>
    </r>
    <r>
      <rPr>
        <sz val="11"/>
        <color theme="1"/>
        <rFont val="Calibri"/>
        <family val="2"/>
        <scheme val="minor"/>
      </rPr>
      <t xml:space="preserve"> vs 2021</t>
    </r>
  </si>
  <si>
    <t>End Date</t>
  </si>
  <si>
    <t>Realized Benefits in 2022 (Project End Date 2022)</t>
  </si>
  <si>
    <t>Realized Benefits in 2021 (Project End Date 2021)</t>
  </si>
  <si>
    <t>Realized Benefits in Q4 2022 (Project End Date Q4 2022)</t>
  </si>
  <si>
    <t>Realized Benefits in Q3 2022 (Project End Date Q3 2022)</t>
  </si>
  <si>
    <t>QoQ</t>
  </si>
  <si>
    <t>BA Capacity</t>
  </si>
  <si>
    <t>The Project Managers are currently working on these projects…</t>
  </si>
  <si>
    <r>
      <t xml:space="preserve">… at this </t>
    </r>
    <r>
      <rPr>
        <b/>
        <sz val="11"/>
        <color theme="4"/>
        <rFont val="Calibri"/>
        <family val="2"/>
        <scheme val="minor"/>
      </rPr>
      <t>FTE rate</t>
    </r>
    <r>
      <rPr>
        <sz val="11"/>
        <color theme="1"/>
        <rFont val="Calibri"/>
        <family val="2"/>
        <scheme val="minor"/>
      </rPr>
      <t xml:space="preserve"> in the next quarter.</t>
    </r>
  </si>
  <si>
    <t>Region:</t>
  </si>
  <si>
    <r>
      <t xml:space="preserve">Period: </t>
    </r>
    <r>
      <rPr>
        <b/>
        <sz val="11"/>
        <color theme="4"/>
        <rFont val="Calibri"/>
        <family val="2"/>
        <scheme val="minor"/>
      </rPr>
      <t>Q4 2022</t>
    </r>
  </si>
  <si>
    <r>
      <t xml:space="preserve">This is the expected </t>
    </r>
    <r>
      <rPr>
        <b/>
        <sz val="11"/>
        <color theme="4"/>
        <rFont val="Calibri"/>
        <family val="2"/>
        <scheme val="minor"/>
      </rPr>
      <t>benefit</t>
    </r>
    <r>
      <rPr>
        <sz val="11"/>
        <color theme="1"/>
        <rFont val="Calibri"/>
        <family val="2"/>
        <scheme val="minor"/>
      </rPr>
      <t xml:space="preserve"> for the next period…</t>
    </r>
  </si>
  <si>
    <t>Upcoming Benefit</t>
  </si>
  <si>
    <t>Forecasted Benefits in Q1 2023 (Project Target End Date Q1 2022)</t>
  </si>
  <si>
    <t>Top 5 Projects Benefits Next Period</t>
  </si>
  <si>
    <t>Start Date</t>
  </si>
  <si>
    <t>Project Name</t>
  </si>
  <si>
    <t>Benefit</t>
  </si>
  <si>
    <t>Top 5 Projects Costs Next Period</t>
  </si>
  <si>
    <t>Cost</t>
  </si>
  <si>
    <r>
      <t xml:space="preserve">… where these </t>
    </r>
    <r>
      <rPr>
        <b/>
        <sz val="11"/>
        <color theme="4"/>
        <rFont val="Calibri"/>
        <family val="2"/>
        <scheme val="minor"/>
      </rPr>
      <t>5 projects</t>
    </r>
    <r>
      <rPr>
        <sz val="11"/>
        <color theme="1"/>
        <rFont val="Calibri"/>
        <family val="2"/>
        <scheme val="minor"/>
      </rPr>
      <t xml:space="preserve"> will drive </t>
    </r>
    <r>
      <rPr>
        <b/>
        <sz val="11"/>
        <color theme="7"/>
        <rFont val="Calibri"/>
        <family val="2"/>
        <scheme val="minor"/>
      </rPr>
      <t xml:space="preserve">benefist </t>
    </r>
    <r>
      <rPr>
        <sz val="11"/>
        <rFont val="Calibri"/>
        <family val="2"/>
        <scheme val="minor"/>
      </rPr>
      <t xml:space="preserve">and </t>
    </r>
    <r>
      <rPr>
        <b/>
        <sz val="11"/>
        <color theme="5"/>
        <rFont val="Calibri"/>
        <family val="2"/>
        <scheme val="minor"/>
      </rPr>
      <t>costs</t>
    </r>
    <r>
      <rPr>
        <sz val="11"/>
        <rFont val="Calibri"/>
        <family val="2"/>
        <scheme val="minor"/>
      </rPr>
      <t>.</t>
    </r>
  </si>
  <si>
    <t>2-ResourceForecast</t>
  </si>
  <si>
    <t>1-QrtrDashboard</t>
  </si>
  <si>
    <t>Quarterly dashboard on project portfolio</t>
  </si>
  <si>
    <t>Resource Forecast - Yearly Allocation in FTE</t>
  </si>
  <si>
    <t>(1-PivotsQrtrDashboard)</t>
  </si>
  <si>
    <t>Hidden pivots for the quarterly dashboard</t>
  </si>
  <si>
    <t>Yearly and monthly Allocation (FTE) per role</t>
  </si>
  <si>
    <t>Hidden pivot for the yearly allocation (FTE) per role</t>
  </si>
  <si>
    <t>(2-RFcstPivots)</t>
  </si>
  <si>
    <t>Quarterly Project Portfolio Dashboard</t>
  </si>
  <si>
    <t>Project Duration Dates:</t>
  </si>
  <si>
    <t>Resource Forecast</t>
  </si>
  <si>
    <t>Yearly Allocation in FTE</t>
  </si>
  <si>
    <t>Monthly Allocation in FTE</t>
  </si>
  <si>
    <t>Maven Analytics</t>
  </si>
  <si>
    <t>Thinking Like An Analyst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</si>
</sst>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
  </numFmts>
  <fonts count="19" x14ac:knownFonts="1">
    <font>
      <sz val="11"/>
      <color theme="1"/>
      <name val="Calibri"/>
      <family val="2"/>
      <scheme val="minor"/>
    </font>
    <font>
      <sz val="11"/>
      <color theme="1"/>
      <name val="Calibri"/>
      <family val="2"/>
      <scheme val="minor"/>
    </font>
    <font>
      <sz val="16"/>
      <color theme="1"/>
      <name val="Calibri"/>
      <family val="2"/>
      <scheme val="minor"/>
    </font>
    <font>
      <sz val="16"/>
      <color theme="4"/>
      <name val="Calibri"/>
      <family val="2"/>
      <scheme val="minor"/>
    </font>
    <font>
      <sz val="11"/>
      <color theme="4"/>
      <name val="Calibri"/>
      <family val="2"/>
      <scheme val="minor"/>
    </font>
    <font>
      <u/>
      <sz val="11"/>
      <color theme="10"/>
      <name val="Calibri"/>
      <family val="2"/>
      <scheme val="minor"/>
    </font>
    <font>
      <b/>
      <sz val="11"/>
      <color theme="1"/>
      <name val="Calibri"/>
      <family val="2"/>
      <scheme val="minor"/>
    </font>
    <font>
      <sz val="10"/>
      <color theme="1"/>
      <name val="Calibri"/>
      <family val="2"/>
      <scheme val="minor"/>
    </font>
    <font>
      <sz val="20"/>
      <color theme="1"/>
      <name val="Calibri"/>
      <family val="2"/>
      <scheme val="minor"/>
    </font>
    <font>
      <sz val="10"/>
      <color theme="0" tint="-0.499984740745262"/>
      <name val="Calibri"/>
      <family val="2"/>
      <scheme val="minor"/>
    </font>
    <font>
      <b/>
      <sz val="11"/>
      <color theme="4"/>
      <name val="Calibri"/>
      <family val="2"/>
      <scheme val="minor"/>
    </font>
    <font>
      <b/>
      <sz val="20"/>
      <color theme="4"/>
      <name val="Calibri"/>
      <family val="2"/>
      <scheme val="minor"/>
    </font>
    <font>
      <b/>
      <sz val="11"/>
      <color theme="7"/>
      <name val="Calibri"/>
      <family val="2"/>
      <scheme val="minor"/>
    </font>
    <font>
      <sz val="10"/>
      <color theme="0" tint="-0.34998626667073579"/>
      <name val="Calibri"/>
      <family val="2"/>
      <scheme val="minor"/>
    </font>
    <font>
      <sz val="11"/>
      <name val="Calibri"/>
      <family val="2"/>
      <scheme val="minor"/>
    </font>
    <font>
      <b/>
      <sz val="10"/>
      <color theme="1"/>
      <name val="Calibri"/>
      <family val="2"/>
      <scheme val="minor"/>
    </font>
    <font>
      <sz val="10"/>
      <name val="Calibri"/>
      <family val="2"/>
      <scheme val="minor"/>
    </font>
    <font>
      <b/>
      <sz val="11"/>
      <color theme="5"/>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theme="8"/>
      </left>
      <right/>
      <top style="thin">
        <color theme="8"/>
      </top>
      <bottom style="thin">
        <color theme="8"/>
      </bottom>
      <diagonal/>
    </border>
    <border>
      <left/>
      <right style="thin">
        <color theme="8"/>
      </right>
      <top style="thin">
        <color theme="8"/>
      </top>
      <bottom style="thin">
        <color theme="8"/>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diagonal/>
    </border>
    <border>
      <left style="thin">
        <color theme="0" tint="-0.34998626667073579"/>
      </left>
      <right/>
      <top/>
      <bottom/>
      <diagonal/>
    </border>
    <border>
      <left style="thin">
        <color theme="0" tint="-0.34998626667073579"/>
      </left>
      <right/>
      <top style="thin">
        <color theme="0" tint="-0.34998626667073579"/>
      </top>
      <bottom/>
      <diagonal/>
    </border>
    <border>
      <left/>
      <right/>
      <top/>
      <bottom style="thin">
        <color theme="0" tint="-0.499984740745262"/>
      </bottom>
      <diagonal/>
    </border>
    <border>
      <left/>
      <right style="thin">
        <color theme="0" tint="-0.34998626667073579"/>
      </right>
      <top/>
      <bottom/>
      <diagonal/>
    </border>
    <border>
      <left/>
      <right/>
      <top/>
      <bottom style="thin">
        <color theme="0" tint="-0.34998626667073579"/>
      </bottom>
      <diagonal/>
    </border>
    <border>
      <left style="thin">
        <color theme="0" tint="-0.14996795556505021"/>
      </left>
      <right/>
      <top/>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2" xfId="0" applyBorder="1"/>
    <xf numFmtId="0" fontId="4" fillId="0" borderId="1" xfId="0" applyFont="1" applyBorder="1"/>
    <xf numFmtId="0" fontId="0" fillId="0" borderId="0" xfId="0" applyAlignment="1">
      <alignment wrapText="1"/>
    </xf>
    <xf numFmtId="0" fontId="0" fillId="0" borderId="0" xfId="0" applyAlignment="1">
      <alignment horizontal="left" vertical="top"/>
    </xf>
    <xf numFmtId="0" fontId="0" fillId="0" borderId="0" xfId="0" applyAlignment="1">
      <alignment horizontal="left" indent="2"/>
    </xf>
    <xf numFmtId="0" fontId="0" fillId="0" borderId="0" xfId="0" applyAlignment="1">
      <alignment horizontal="left" wrapText="1" indent="2"/>
    </xf>
    <xf numFmtId="0" fontId="1" fillId="0" borderId="0" xfId="0" applyFont="1"/>
    <xf numFmtId="0" fontId="5" fillId="0" borderId="0" xfId="1"/>
    <xf numFmtId="0" fontId="6" fillId="0" borderId="0" xfId="0" applyFont="1"/>
    <xf numFmtId="0" fontId="0" fillId="0" borderId="0" xfId="0" applyAlignment="1">
      <alignment vertical="top"/>
    </xf>
    <xf numFmtId="0" fontId="7" fillId="0" borderId="0" xfId="0" applyFont="1" applyAlignment="1">
      <alignment horizontal="center" vertical="center" wrapText="1"/>
    </xf>
    <xf numFmtId="0" fontId="0" fillId="0" borderId="0" xfId="0" applyAlignment="1">
      <alignment horizontal="left" vertical="center"/>
    </xf>
    <xf numFmtId="164" fontId="0" fillId="0" borderId="3" xfId="0" applyNumberFormat="1" applyBorder="1" applyAlignment="1">
      <alignment horizontal="center" vertical="center"/>
    </xf>
    <xf numFmtId="164" fontId="0" fillId="0" borderId="5" xfId="0" applyNumberFormat="1" applyBorder="1" applyAlignment="1">
      <alignment horizontal="center" vertical="center"/>
    </xf>
    <xf numFmtId="0" fontId="0" fillId="0" borderId="0" xfId="0" applyAlignment="1">
      <alignment horizontal="left" indent="3"/>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10" fontId="0" fillId="0" borderId="6" xfId="0" applyNumberFormat="1" applyBorder="1" applyAlignment="1">
      <alignment horizontal="center" vertical="center"/>
    </xf>
    <xf numFmtId="10" fontId="0" fillId="0" borderId="7" xfId="0" applyNumberFormat="1" applyBorder="1" applyAlignment="1">
      <alignment horizontal="center" vertical="center"/>
    </xf>
    <xf numFmtId="0" fontId="13" fillId="0" borderId="6" xfId="0" applyFont="1" applyBorder="1" applyAlignment="1">
      <alignment horizontal="center" vertical="center"/>
    </xf>
    <xf numFmtId="0" fontId="2" fillId="0" borderId="8" xfId="0" applyFont="1" applyBorder="1" applyAlignment="1">
      <alignment vertical="center"/>
    </xf>
    <xf numFmtId="0" fontId="0" fillId="0" borderId="8" xfId="0" applyBorder="1" applyAlignment="1">
      <alignment horizontal="center" vertical="center"/>
    </xf>
    <xf numFmtId="0" fontId="0" fillId="0" borderId="8" xfId="0" applyBorder="1" applyAlignment="1">
      <alignment horizontal="left" vertical="center"/>
    </xf>
    <xf numFmtId="0" fontId="0" fillId="0" borderId="8" xfId="0" applyBorder="1"/>
    <xf numFmtId="0" fontId="0" fillId="0" borderId="9" xfId="0" applyBorder="1"/>
    <xf numFmtId="0" fontId="9" fillId="0" borderId="9" xfId="0" applyFont="1" applyBorder="1"/>
    <xf numFmtId="0" fontId="7" fillId="2" borderId="0" xfId="0" applyFont="1" applyFill="1" applyAlignment="1">
      <alignment horizontal="center" vertical="center" wrapText="1"/>
    </xf>
    <xf numFmtId="0" fontId="0" fillId="2" borderId="0" xfId="0" applyFill="1"/>
    <xf numFmtId="0" fontId="0" fillId="0" borderId="0" xfId="0" applyAlignment="1">
      <alignment vertical="center"/>
    </xf>
    <xf numFmtId="0" fontId="15" fillId="0" borderId="10" xfId="0" applyFont="1" applyBorder="1"/>
    <xf numFmtId="0" fontId="7" fillId="0" borderId="0" xfId="0" applyFont="1"/>
    <xf numFmtId="165" fontId="16" fillId="0" borderId="0" xfId="0" applyNumberFormat="1" applyFont="1" applyAlignment="1">
      <alignment vertical="center"/>
    </xf>
    <xf numFmtId="0" fontId="0" fillId="0" borderId="11" xfId="0" applyBorder="1"/>
    <xf numFmtId="0" fontId="18" fillId="0" borderId="0" xfId="0" applyFont="1"/>
    <xf numFmtId="0" fontId="3" fillId="0" borderId="0" xfId="0" applyFont="1"/>
    <xf numFmtId="0" fontId="0" fillId="0" borderId="0" xfId="0" applyAlignment="1">
      <alignment horizontal="left" vertical="center"/>
    </xf>
    <xf numFmtId="165" fontId="11" fillId="0" borderId="0" xfId="0" applyNumberFormat="1" applyFont="1" applyAlignment="1">
      <alignment horizontal="center" vertical="center"/>
    </xf>
    <xf numFmtId="0" fontId="13" fillId="0" borderId="0" xfId="0" applyFont="1" applyAlignment="1">
      <alignment horizontal="center" vertical="center"/>
    </xf>
    <xf numFmtId="0" fontId="8" fillId="0" borderId="0" xfId="0" applyFont="1" applyAlignment="1">
      <alignment horizontal="center" vertical="center"/>
    </xf>
  </cellXfs>
  <cellStyles count="2">
    <cellStyle name="Hyperlink" xfId="1" builtinId="8"/>
    <cellStyle name="Normal" xfId="0" builtinId="0"/>
  </cellStyles>
  <dxfs count="4">
    <dxf>
      <font>
        <b/>
        <i val="0"/>
        <color theme="7"/>
      </font>
    </dxf>
    <dxf>
      <font>
        <b/>
        <i val="0"/>
        <color theme="7"/>
      </font>
    </dxf>
    <dxf>
      <numFmt numFmtId="0" formatCode="General"/>
    </dxf>
    <dxf>
      <numFmt numFmtId="166" formatCode="#\,\,\ &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6.xml"/><Relationship Id="rId21" Type="http://schemas.microsoft.com/office/2007/relationships/slicerCache" Target="slicerCaches/slicerCache1.xml"/><Relationship Id="rId42" Type="http://schemas.openxmlformats.org/officeDocument/2006/relationships/customXml" Target="../customXml/item2.xml"/><Relationship Id="rId47" Type="http://schemas.openxmlformats.org/officeDocument/2006/relationships/customXml" Target="../customXml/item7.xml"/><Relationship Id="rId63" Type="http://schemas.openxmlformats.org/officeDocument/2006/relationships/customXml" Target="../customXml/item23.xml"/><Relationship Id="rId68" Type="http://schemas.openxmlformats.org/officeDocument/2006/relationships/customXml" Target="../customXml/item28.xml"/><Relationship Id="rId7" Type="http://schemas.openxmlformats.org/officeDocument/2006/relationships/pivotCacheDefinition" Target="pivotCache/pivotCacheDefinition2.xml"/><Relationship Id="rId71" Type="http://schemas.openxmlformats.org/officeDocument/2006/relationships/customXml" Target="../customXml/item3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11/relationships/timelineCache" Target="timelineCaches/timelineCache1.xml"/><Relationship Id="rId11" Type="http://schemas.openxmlformats.org/officeDocument/2006/relationships/pivotCacheDefinition" Target="pivotCache/pivotCacheDefinition6.xml"/><Relationship Id="rId24" Type="http://schemas.microsoft.com/office/2007/relationships/slicerCache" Target="slicerCaches/slicerCache4.xml"/><Relationship Id="rId32" Type="http://schemas.microsoft.com/office/2011/relationships/timelineCache" Target="timelineCaches/timelineCache4.xml"/><Relationship Id="rId37" Type="http://schemas.openxmlformats.org/officeDocument/2006/relationships/sheetMetadata" Target="metadata.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1.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ivotCacheDefinition" Target="pivotCache/pivotCacheDefinition16.xml"/><Relationship Id="rId30" Type="http://schemas.microsoft.com/office/2011/relationships/timelineCache" Target="timelineCaches/timelineCache2.xml"/><Relationship Id="rId35" Type="http://schemas.openxmlformats.org/officeDocument/2006/relationships/styles" Target="styles.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8" Type="http://schemas.openxmlformats.org/officeDocument/2006/relationships/pivotCacheDefinition" Target="pivotCache/pivotCacheDefinition3.xml"/><Relationship Id="rId51" Type="http://schemas.openxmlformats.org/officeDocument/2006/relationships/customXml" Target="../customXml/item11.xml"/><Relationship Id="rId72"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5.xml"/><Relationship Id="rId33" Type="http://schemas.openxmlformats.org/officeDocument/2006/relationships/theme" Target="theme/theme1.xml"/><Relationship Id="rId38" Type="http://schemas.openxmlformats.org/officeDocument/2006/relationships/powerPivotData" Target="model/item.data"/><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pivotCacheDefinition" Target="pivotCache/pivotCacheDefinition15.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pivotCacheDefinition" Target="pivotCache/pivotCacheDefinition17.xml"/><Relationship Id="rId36" Type="http://schemas.openxmlformats.org/officeDocument/2006/relationships/sharedStrings" Target="sharedString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5.xml"/><Relationship Id="rId31" Type="http://schemas.microsoft.com/office/2011/relationships/timelineCache" Target="timelineCaches/timelineCache3.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microsoft.com/office/2017/10/relationships/person" Target="persons/person.xml"/><Relationship Id="rId34" Type="http://schemas.openxmlformats.org/officeDocument/2006/relationships/connections" Target="connections.xml"/><Relationship Id="rId50" Type="http://schemas.openxmlformats.org/officeDocument/2006/relationships/customXml" Target="../customXml/item10.xml"/><Relationship Id="rId5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[ProjectPortfolioDashboard _V2.xlsx]1-PivotsQrtrDashboard!RBEnefitsTrend</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2"/>
            </a:solidFill>
            <a:round/>
            <a:tailEnd type="oval"/>
          </a:ln>
          <a:effectLst/>
        </c:spPr>
        <c:marker>
          <c:symbol val="none"/>
        </c:marker>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flat">
            <a:solidFill>
              <a:schemeClr val="accent1"/>
            </a:solidFill>
            <a:round/>
            <a:tailEnd type="oval"/>
          </a:ln>
          <a:effectLst/>
        </c:spPr>
        <c:marker>
          <c:symbol val="none"/>
        </c:marker>
      </c:pivotFmt>
      <c:pivotFmt>
        <c:idx val="42"/>
        <c:spPr>
          <a:ln w="28575" cap="rnd">
            <a:solidFill>
              <a:schemeClr val="accent1"/>
            </a:solidFill>
            <a:round/>
            <a:tailEnd type="oval"/>
          </a:ln>
          <a:effectLst/>
        </c:spPr>
        <c:marker>
          <c:symbol val="none"/>
        </c:marker>
      </c:pivotFmt>
    </c:pivotFmts>
    <c:plotArea>
      <c:layout>
        <c:manualLayout>
          <c:layoutTarget val="inner"/>
          <c:xMode val="edge"/>
          <c:yMode val="edge"/>
          <c:x val="0.26223302717280161"/>
          <c:y val="5.3333333333333337E-2"/>
          <c:w val="0.64221862310519129"/>
          <c:h val="0.75322891911238365"/>
        </c:manualLayout>
      </c:layout>
      <c:lineChart>
        <c:grouping val="standard"/>
        <c:varyColors val="0"/>
        <c:ser>
          <c:idx val="0"/>
          <c:order val="0"/>
          <c:tx>
            <c:strRef>
              <c:f>'1-PivotsQrtrDashboard'!$B$123:$B$124</c:f>
              <c:strCache>
                <c:ptCount val="1"/>
                <c:pt idx="0">
                  <c:v>2021</c:v>
                </c:pt>
              </c:strCache>
            </c:strRef>
          </c:tx>
          <c:spPr>
            <a:ln w="28575" cap="rnd">
              <a:solidFill>
                <a:schemeClr val="bg1">
                  <a:lumMod val="50000"/>
                </a:schemeClr>
              </a:solidFill>
              <a:round/>
            </a:ln>
            <a:effectLst/>
          </c:spPr>
          <c:marker>
            <c:symbol val="none"/>
          </c:marker>
          <c:cat>
            <c:multiLvlStrRef>
              <c:f>'1-PivotsQrtrDashboard'!$A$125:$A$137</c:f>
              <c:multiLvlStrCache>
                <c:ptCount val="8"/>
                <c:lvl>
                  <c:pt idx="0">
                    <c:v>Jan</c:v>
                  </c:pt>
                  <c:pt idx="1">
                    <c:v>Mar</c:v>
                  </c:pt>
                  <c:pt idx="2">
                    <c:v>Jun</c:v>
                  </c:pt>
                  <c:pt idx="3">
                    <c:v>Jul</c:v>
                  </c:pt>
                  <c:pt idx="4">
                    <c:v>Aug</c:v>
                  </c:pt>
                  <c:pt idx="5">
                    <c:v>Oct</c:v>
                  </c:pt>
                  <c:pt idx="6">
                    <c:v>Nov</c:v>
                  </c:pt>
                  <c:pt idx="7">
                    <c:v>Dec</c:v>
                  </c:pt>
                </c:lvl>
                <c:lvl>
                  <c:pt idx="0">
                    <c:v>Qtr1</c:v>
                  </c:pt>
                  <c:pt idx="2">
                    <c:v>Qtr2</c:v>
                  </c:pt>
                  <c:pt idx="3">
                    <c:v>Qtr3</c:v>
                  </c:pt>
                  <c:pt idx="5">
                    <c:v>Qtr4</c:v>
                  </c:pt>
                </c:lvl>
              </c:multiLvlStrCache>
            </c:multiLvlStrRef>
          </c:cat>
          <c:val>
            <c:numRef>
              <c:f>'1-PivotsQrtrDashboard'!$B$125:$B$137</c:f>
              <c:numCache>
                <c:formatCode>General</c:formatCode>
                <c:ptCount val="8"/>
                <c:pt idx="2">
                  <c:v>34656691</c:v>
                </c:pt>
                <c:pt idx="3">
                  <c:v>17689061</c:v>
                </c:pt>
                <c:pt idx="4">
                  <c:v>18143348</c:v>
                </c:pt>
                <c:pt idx="5">
                  <c:v>9125362</c:v>
                </c:pt>
                <c:pt idx="6">
                  <c:v>8547257</c:v>
                </c:pt>
                <c:pt idx="7">
                  <c:v>8761979</c:v>
                </c:pt>
              </c:numCache>
            </c:numRef>
          </c:val>
          <c:smooth val="1"/>
          <c:extLst>
            <c:ext xmlns:c16="http://schemas.microsoft.com/office/drawing/2014/chart" uri="{C3380CC4-5D6E-409C-BE32-E72D297353CC}">
              <c16:uniqueId val="{00000000-3E16-4B1D-9E2C-21A5946D47E9}"/>
            </c:ext>
          </c:extLst>
        </c:ser>
        <c:ser>
          <c:idx val="1"/>
          <c:order val="1"/>
          <c:tx>
            <c:strRef>
              <c:f>'1-PivotsQrtrDashboard'!$C$123:$C$124</c:f>
              <c:strCache>
                <c:ptCount val="1"/>
                <c:pt idx="0">
                  <c:v>2022</c:v>
                </c:pt>
              </c:strCache>
            </c:strRef>
          </c:tx>
          <c:spPr>
            <a:ln w="28575" cap="rnd">
              <a:solidFill>
                <a:schemeClr val="accent1"/>
              </a:solidFill>
              <a:round/>
              <a:tailEnd type="oval"/>
            </a:ln>
            <a:effectLst/>
          </c:spPr>
          <c:marker>
            <c:symbol val="none"/>
          </c:marker>
          <c:dPt>
            <c:idx val="5"/>
            <c:marker>
              <c:symbol val="none"/>
            </c:marker>
            <c:bubble3D val="0"/>
            <c:spPr>
              <a:ln w="28575" cap="flat">
                <a:solidFill>
                  <a:schemeClr val="accent1"/>
                </a:solidFill>
                <a:round/>
                <a:tailEnd type="oval"/>
              </a:ln>
              <a:effectLst/>
            </c:spPr>
            <c:extLst>
              <c:ext xmlns:c16="http://schemas.microsoft.com/office/drawing/2014/chart" uri="{C3380CC4-5D6E-409C-BE32-E72D297353CC}">
                <c16:uniqueId val="{00000003-758A-4004-AF11-C5A20D921D74}"/>
              </c:ext>
            </c:extLst>
          </c:dPt>
          <c:dPt>
            <c:idx val="6"/>
            <c:marker>
              <c:symbol val="none"/>
            </c:marker>
            <c:bubble3D val="0"/>
            <c:extLst>
              <c:ext xmlns:c16="http://schemas.microsoft.com/office/drawing/2014/chart" uri="{C3380CC4-5D6E-409C-BE32-E72D297353CC}">
                <c16:uniqueId val="{00000005-758A-4004-AF11-C5A20D921D74}"/>
              </c:ext>
            </c:extLst>
          </c:dPt>
          <c:dLbls>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8A-4004-AF11-C5A20D921D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'1-PivotsQrtrDashboard'!$A$125:$A$137</c:f>
              <c:multiLvlStrCache>
                <c:ptCount val="8"/>
                <c:lvl>
                  <c:pt idx="0">
                    <c:v>Jan</c:v>
                  </c:pt>
                  <c:pt idx="1">
                    <c:v>Mar</c:v>
                  </c:pt>
                  <c:pt idx="2">
                    <c:v>Jun</c:v>
                  </c:pt>
                  <c:pt idx="3">
                    <c:v>Jul</c:v>
                  </c:pt>
                  <c:pt idx="4">
                    <c:v>Aug</c:v>
                  </c:pt>
                  <c:pt idx="5">
                    <c:v>Oct</c:v>
                  </c:pt>
                  <c:pt idx="6">
                    <c:v>Nov</c:v>
                  </c:pt>
                  <c:pt idx="7">
                    <c:v>Dec</c:v>
                  </c:pt>
                </c:lvl>
                <c:lvl>
                  <c:pt idx="0">
                    <c:v>Qtr1</c:v>
                  </c:pt>
                  <c:pt idx="2">
                    <c:v>Qtr2</c:v>
                  </c:pt>
                  <c:pt idx="3">
                    <c:v>Qtr3</c:v>
                  </c:pt>
                  <c:pt idx="5">
                    <c:v>Qtr4</c:v>
                  </c:pt>
                </c:lvl>
              </c:multiLvlStrCache>
            </c:multiLvlStrRef>
          </c:cat>
          <c:val>
            <c:numRef>
              <c:f>'1-PivotsQrtrDashboard'!$C$125:$C$137</c:f>
              <c:numCache>
                <c:formatCode>General</c:formatCode>
                <c:ptCount val="8"/>
                <c:pt idx="0">
                  <c:v>18067955</c:v>
                </c:pt>
                <c:pt idx="1">
                  <c:v>8802862</c:v>
                </c:pt>
                <c:pt idx="2">
                  <c:v>8694563</c:v>
                </c:pt>
                <c:pt idx="3">
                  <c:v>26551519</c:v>
                </c:pt>
                <c:pt idx="4">
                  <c:v>9011638</c:v>
                </c:pt>
                <c:pt idx="5">
                  <c:v>26223425</c:v>
                </c:pt>
                <c:pt idx="6">
                  <c:v>26148879</c:v>
                </c:pt>
              </c:numCache>
            </c:numRef>
          </c:val>
          <c:smooth val="1"/>
          <c:extLst>
            <c:ext xmlns:c16="http://schemas.microsoft.com/office/drawing/2014/chart" uri="{C3380CC4-5D6E-409C-BE32-E72D297353CC}">
              <c16:uniqueId val="{00000002-758A-4004-AF11-C5A20D921D74}"/>
            </c:ext>
          </c:extLst>
        </c:ser>
        <c:dLbls>
          <c:showLegendKey val="0"/>
          <c:showVal val="0"/>
          <c:showCatName val="0"/>
          <c:showSerName val="0"/>
          <c:showPercent val="0"/>
          <c:showBubbleSize val="0"/>
        </c:dLbls>
        <c:smooth val="0"/>
        <c:axId val="2082658592"/>
        <c:axId val="2082664000"/>
      </c:lineChart>
      <c:catAx>
        <c:axId val="208265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2082664000"/>
        <c:crosses val="autoZero"/>
        <c:auto val="1"/>
        <c:lblAlgn val="ctr"/>
        <c:lblOffset val="100"/>
        <c:noMultiLvlLbl val="0"/>
      </c:catAx>
      <c:valAx>
        <c:axId val="208266400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208265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[ProjectPortfolioDashboard _V2.xlsx]1-PivotsQrtrDashboard!CapacityPerPM</c:name>
    <c:fmtId val="6"/>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t>Monthly FTE - Project Manager</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98884308925651E-3"/>
          <c:y val="9.5108258562954628E-2"/>
          <c:w val="0.98183531810589797"/>
          <c:h val="0.38908727190518583"/>
        </c:manualLayout>
      </c:layout>
      <c:barChart>
        <c:barDir val="col"/>
        <c:grouping val="clustered"/>
        <c:varyColors val="0"/>
        <c:ser>
          <c:idx val="0"/>
          <c:order val="0"/>
          <c:tx>
            <c:strRef>
              <c:f>'1-PivotsQrtrDashboard'!$B$50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'1-PivotsQrtrDashboard'!$A$51:$A$65</c:f>
              <c:multiLvlStrCache>
                <c:ptCount val="9"/>
                <c:lvl>
                  <c:pt idx="0">
                    <c:v>Brenda Chandler</c:v>
                  </c:pt>
                  <c:pt idx="1">
                    <c:v>Deacon Delacruz</c:v>
                  </c:pt>
                  <c:pt idx="2">
                    <c:v>Kamari Norris</c:v>
                  </c:pt>
                  <c:pt idx="3">
                    <c:v>Brenda Chandler</c:v>
                  </c:pt>
                  <c:pt idx="4">
                    <c:v>Deacon Delacruz</c:v>
                  </c:pt>
                  <c:pt idx="5">
                    <c:v>Kamari Norris</c:v>
                  </c:pt>
                  <c:pt idx="6">
                    <c:v>Brenda Chandler</c:v>
                  </c:pt>
                  <c:pt idx="7">
                    <c:v>Deacon Delacruz</c:v>
                  </c:pt>
                  <c:pt idx="8">
                    <c:v>Kamari Norris</c:v>
                  </c:pt>
                </c:lvl>
                <c:lvl>
                  <c:pt idx="0">
                    <c:v>Jan</c:v>
                  </c:pt>
                  <c:pt idx="3">
                    <c:v>Feb</c:v>
                  </c:pt>
                  <c:pt idx="6">
                    <c:v>Mar</c:v>
                  </c:pt>
                </c:lvl>
                <c:lvl>
                  <c:pt idx="0">
                    <c:v>Qtr1</c:v>
                  </c:pt>
                </c:lvl>
                <c:lvl>
                  <c:pt idx="0">
                    <c:v>2023</c:v>
                  </c:pt>
                </c:lvl>
              </c:multiLvlStrCache>
            </c:multiLvlStrRef>
          </c:cat>
          <c:val>
            <c:numRef>
              <c:f>'1-PivotsQrtrDashboard'!$B$51:$B$65</c:f>
              <c:numCache>
                <c:formatCode>0.00</c:formatCode>
                <c:ptCount val="9"/>
                <c:pt idx="0">
                  <c:v>0.23390151515151514</c:v>
                </c:pt>
                <c:pt idx="1">
                  <c:v>0.11742424242424242</c:v>
                </c:pt>
                <c:pt idx="2">
                  <c:v>0.31155303030303028</c:v>
                </c:pt>
                <c:pt idx="3">
                  <c:v>0.23295454545454541</c:v>
                </c:pt>
                <c:pt idx="4">
                  <c:v>0.13162878787878787</c:v>
                </c:pt>
                <c:pt idx="5">
                  <c:v>0.23863636363636365</c:v>
                </c:pt>
                <c:pt idx="6">
                  <c:v>0.17613636363636365</c:v>
                </c:pt>
                <c:pt idx="7">
                  <c:v>8.8068181818181823E-2</c:v>
                </c:pt>
                <c:pt idx="8">
                  <c:v>0.14678030303030304</c:v>
                </c:pt>
              </c:numCache>
            </c:numRef>
          </c:val>
          <c:extLst>
            <c:ext xmlns:c16="http://schemas.microsoft.com/office/drawing/2014/chart" uri="{C3380CC4-5D6E-409C-BE32-E72D297353CC}">
              <c16:uniqueId val="{00000000-884C-47C2-8B8E-B61495C6AEBB}"/>
            </c:ext>
          </c:extLst>
        </c:ser>
        <c:dLbls>
          <c:showLegendKey val="0"/>
          <c:showVal val="0"/>
          <c:showCatName val="0"/>
          <c:showSerName val="0"/>
          <c:showPercent val="0"/>
          <c:showBubbleSize val="0"/>
        </c:dLbls>
        <c:gapWidth val="219"/>
        <c:overlap val="-27"/>
        <c:axId val="1429033440"/>
        <c:axId val="1429037184"/>
      </c:barChart>
      <c:catAx>
        <c:axId val="14290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429037184"/>
        <c:crosses val="autoZero"/>
        <c:auto val="1"/>
        <c:lblAlgn val="ctr"/>
        <c:lblOffset val="100"/>
        <c:noMultiLvlLbl val="0"/>
      </c:catAx>
      <c:valAx>
        <c:axId val="1429037184"/>
        <c:scaling>
          <c:orientation val="minMax"/>
        </c:scaling>
        <c:delete val="1"/>
        <c:axPos val="l"/>
        <c:numFmt formatCode="0.00" sourceLinked="1"/>
        <c:majorTickMark val="none"/>
        <c:minorTickMark val="none"/>
        <c:tickLblPos val="nextTo"/>
        <c:crossAx val="142903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[ProjectPortfolioDashboard _V2.xlsx]1-PivotsQrtrDashboard!ByPhases</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72371646613481"/>
          <c:y val="1.0058501723429149E-2"/>
          <c:w val="0.55955787704754734"/>
          <c:h val="0.9899411711467101"/>
        </c:manualLayout>
      </c:layout>
      <c:barChart>
        <c:barDir val="bar"/>
        <c:grouping val="stacked"/>
        <c:varyColors val="0"/>
        <c:ser>
          <c:idx val="0"/>
          <c:order val="0"/>
          <c:tx>
            <c:strRef>
              <c:f>'1-PivotsQrtrDashboard'!$B$26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'1-PivotsQrtrDashboard'!$A$27:$A$31</c:f>
              <c:strCache>
                <c:ptCount val="4"/>
                <c:pt idx="0">
                  <c:v>Phase 1 - Explore</c:v>
                </c:pt>
                <c:pt idx="1">
                  <c:v>Phase 2 - Develop</c:v>
                </c:pt>
                <c:pt idx="2">
                  <c:v>Phase 3 - Plan</c:v>
                </c:pt>
                <c:pt idx="3">
                  <c:v>Phase 4 - Implement</c:v>
                </c:pt>
              </c:strCache>
            </c:strRef>
          </c:cat>
          <c:val>
            <c:numRef>
              <c:f>'1-PivotsQrtrDashboard'!$B$27:$B$31</c:f>
              <c:numCache>
                <c:formatCode>General</c:formatCode>
                <c:ptCount val="4"/>
                <c:pt idx="0">
                  <c:v>2</c:v>
                </c:pt>
                <c:pt idx="1">
                  <c:v>3</c:v>
                </c:pt>
                <c:pt idx="2">
                  <c:v>4</c:v>
                </c:pt>
                <c:pt idx="3">
                  <c:v>4</c:v>
                </c:pt>
              </c:numCache>
            </c:numRef>
          </c:val>
          <c:extLst>
            <c:ext xmlns:c16="http://schemas.microsoft.com/office/drawing/2014/chart" uri="{C3380CC4-5D6E-409C-BE32-E72D297353CC}">
              <c16:uniqueId val="{00000000-238F-49D8-9067-C1CC2837838C}"/>
            </c:ext>
          </c:extLst>
        </c:ser>
        <c:dLbls>
          <c:dLblPos val="ctr"/>
          <c:showLegendKey val="0"/>
          <c:showVal val="1"/>
          <c:showCatName val="0"/>
          <c:showSerName val="0"/>
          <c:showPercent val="0"/>
          <c:showBubbleSize val="0"/>
        </c:dLbls>
        <c:gapWidth val="100"/>
        <c:overlap val="100"/>
        <c:axId val="1906209360"/>
        <c:axId val="1906210608"/>
      </c:barChart>
      <c:catAx>
        <c:axId val="1906209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906210608"/>
        <c:crosses val="autoZero"/>
        <c:auto val="1"/>
        <c:lblAlgn val="ctr"/>
        <c:lblOffset val="100"/>
        <c:noMultiLvlLbl val="0"/>
      </c:catAx>
      <c:valAx>
        <c:axId val="1906210608"/>
        <c:scaling>
          <c:orientation val="minMax"/>
        </c:scaling>
        <c:delete val="1"/>
        <c:axPos val="b"/>
        <c:numFmt formatCode="General" sourceLinked="1"/>
        <c:majorTickMark val="out"/>
        <c:minorTickMark val="none"/>
        <c:tickLblPos val="nextTo"/>
        <c:crossAx val="19062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[ProjectPortfolioDashboard _V2.xlsx]1-PivotsQrtrDashboard!CapacityBA</c:name>
    <c:fmtId val="1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t>Monthly</a:t>
            </a:r>
            <a:r>
              <a:rPr lang="en-GB" sz="1100" baseline="0"/>
              <a:t> FTE - </a:t>
            </a:r>
            <a:r>
              <a:rPr lang="en-GB" sz="1100"/>
              <a:t>Business Analyst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01587301587297E-2"/>
          <c:y val="0.27165217391304347"/>
          <c:w val="0.82539682539682535"/>
          <c:h val="0.38431998174141269"/>
        </c:manualLayout>
      </c:layout>
      <c:barChart>
        <c:barDir val="col"/>
        <c:grouping val="clustered"/>
        <c:varyColors val="0"/>
        <c:ser>
          <c:idx val="0"/>
          <c:order val="0"/>
          <c:tx>
            <c:strRef>
              <c:f>'1-PivotsQrtrDashboard'!$H$50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'1-PivotsQrtrDashboard'!$G$51:$G$56</c:f>
              <c:multiLvlStrCache>
                <c:ptCount val="3"/>
                <c:lvl>
                  <c:pt idx="0">
                    <c:v>Jan</c:v>
                  </c:pt>
                  <c:pt idx="1">
                    <c:v>Feb</c:v>
                  </c:pt>
                  <c:pt idx="2">
                    <c:v>Mar</c:v>
                  </c:pt>
                </c:lvl>
                <c:lvl>
                  <c:pt idx="0">
                    <c:v>Qtr1</c:v>
                  </c:pt>
                </c:lvl>
                <c:lvl>
                  <c:pt idx="0">
                    <c:v>2023</c:v>
                  </c:pt>
                </c:lvl>
              </c:multiLvlStrCache>
            </c:multiLvlStrRef>
          </c:cat>
          <c:val>
            <c:numRef>
              <c:f>'1-PivotsQrtrDashboard'!$H$51:$H$56</c:f>
              <c:numCache>
                <c:formatCode>0.00</c:formatCode>
                <c:ptCount val="3"/>
                <c:pt idx="0">
                  <c:v>0.37784090909090901</c:v>
                </c:pt>
                <c:pt idx="1">
                  <c:v>0.49763257575757569</c:v>
                </c:pt>
                <c:pt idx="2">
                  <c:v>0.48721590909090906</c:v>
                </c:pt>
              </c:numCache>
            </c:numRef>
          </c:val>
          <c:extLst>
            <c:ext xmlns:c16="http://schemas.microsoft.com/office/drawing/2014/chart" uri="{C3380CC4-5D6E-409C-BE32-E72D297353CC}">
              <c16:uniqueId val="{00000000-7D7C-4B09-9A5E-9C93FD1DB98A}"/>
            </c:ext>
          </c:extLst>
        </c:ser>
        <c:dLbls>
          <c:dLblPos val="outEnd"/>
          <c:showLegendKey val="0"/>
          <c:showVal val="1"/>
          <c:showCatName val="0"/>
          <c:showSerName val="0"/>
          <c:showPercent val="0"/>
          <c:showBubbleSize val="0"/>
        </c:dLbls>
        <c:gapWidth val="219"/>
        <c:overlap val="-27"/>
        <c:axId val="607821951"/>
        <c:axId val="607822367"/>
      </c:barChart>
      <c:catAx>
        <c:axId val="607821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07822367"/>
        <c:crosses val="autoZero"/>
        <c:auto val="1"/>
        <c:lblAlgn val="ctr"/>
        <c:lblOffset val="100"/>
        <c:noMultiLvlLbl val="0"/>
      </c:catAx>
      <c:valAx>
        <c:axId val="607822367"/>
        <c:scaling>
          <c:orientation val="minMax"/>
        </c:scaling>
        <c:delete val="1"/>
        <c:axPos val="l"/>
        <c:numFmt formatCode="0.00" sourceLinked="1"/>
        <c:majorTickMark val="out"/>
        <c:minorTickMark val="none"/>
        <c:tickLblPos val="nextTo"/>
        <c:crossAx val="60782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[ProjectPortfolioDashboard _V2.xlsx]2-RFcstPivots!YearlyRsrcFcst</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'2-RFcstPivots'!$B$31:$B$32</c:f>
              <c:strCache>
                <c:ptCount val="1"/>
                <c:pt idx="0">
                  <c:v>Business Analyst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'2-RFcstPivots'!$A$33:$A$40</c:f>
              <c:strCache>
                <c:ptCount val="7"/>
                <c:pt idx="0">
                  <c:v>2020</c:v>
                </c:pt>
                <c:pt idx="1">
                  <c:v>2021</c:v>
                </c:pt>
                <c:pt idx="2">
                  <c:v>2022</c:v>
                </c:pt>
                <c:pt idx="3">
                  <c:v>2023</c:v>
                </c:pt>
                <c:pt idx="4">
                  <c:v>2024</c:v>
                </c:pt>
                <c:pt idx="5">
                  <c:v>2025</c:v>
                </c:pt>
                <c:pt idx="6">
                  <c:v>2026</c:v>
                </c:pt>
              </c:strCache>
            </c:strRef>
          </c:cat>
          <c:val>
            <c:numRef>
              <c:f>'2-RFcstPivots'!$B$33:$B$40</c:f>
              <c:numCache>
                <c:formatCode>0.00</c:formatCode>
                <c:ptCount val="7"/>
                <c:pt idx="0">
                  <c:v>0.10996685606060609</c:v>
                </c:pt>
                <c:pt idx="1">
                  <c:v>0.81557765151515271</c:v>
                </c:pt>
                <c:pt idx="2">
                  <c:v>1.048019255050505</c:v>
                </c:pt>
                <c:pt idx="3">
                  <c:v>0.62752525252525226</c:v>
                </c:pt>
                <c:pt idx="4">
                  <c:v>0.62125157828282795</c:v>
                </c:pt>
                <c:pt idx="5">
                  <c:v>0.56206597222222254</c:v>
                </c:pt>
                <c:pt idx="6">
                  <c:v>9.3118686868686878E-3</c:v>
                </c:pt>
              </c:numCache>
            </c:numRef>
          </c:val>
          <c:extLst>
            <c:ext xmlns:c16="http://schemas.microsoft.com/office/drawing/2014/chart" uri="{C3380CC4-5D6E-409C-BE32-E72D297353CC}">
              <c16:uniqueId val="{00000000-B83E-4F55-81CF-8619AEFA7EFE}"/>
            </c:ext>
          </c:extLst>
        </c:ser>
        <c:ser>
          <c:idx val="1"/>
          <c:order val="1"/>
          <c:tx>
            <c:strRef>
              <c:f>'2-RFcstPivots'!$C$31:$C$32</c:f>
              <c:strCache>
                <c:ptCount val="1"/>
                <c:pt idx="0">
                  <c:v>Project Manager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'2-RFcstPivots'!$A$33:$A$40</c:f>
              <c:strCache>
                <c:ptCount val="7"/>
                <c:pt idx="0">
                  <c:v>2020</c:v>
                </c:pt>
                <c:pt idx="1">
                  <c:v>2021</c:v>
                </c:pt>
                <c:pt idx="2">
                  <c:v>2022</c:v>
                </c:pt>
                <c:pt idx="3">
                  <c:v>2023</c:v>
                </c:pt>
                <c:pt idx="4">
                  <c:v>2024</c:v>
                </c:pt>
                <c:pt idx="5">
                  <c:v>2025</c:v>
                </c:pt>
                <c:pt idx="6">
                  <c:v>2026</c:v>
                </c:pt>
              </c:strCache>
            </c:strRef>
          </c:cat>
          <c:val>
            <c:numRef>
              <c:f>'2-RFcstPivots'!$C$33:$C$40</c:f>
              <c:numCache>
                <c:formatCode>0.00</c:formatCode>
                <c:ptCount val="7"/>
                <c:pt idx="0">
                  <c:v>0.12993213383838381</c:v>
                </c:pt>
                <c:pt idx="1">
                  <c:v>0.98374368686868663</c:v>
                </c:pt>
                <c:pt idx="2">
                  <c:v>1.175544507575758</c:v>
                </c:pt>
                <c:pt idx="3">
                  <c:v>0.75505050505050575</c:v>
                </c:pt>
                <c:pt idx="4">
                  <c:v>0.7465672348484852</c:v>
                </c:pt>
                <c:pt idx="5">
                  <c:v>0.57500789141414099</c:v>
                </c:pt>
                <c:pt idx="6">
                  <c:v>1.8623737373737376E-2</c:v>
                </c:pt>
              </c:numCache>
            </c:numRef>
          </c:val>
          <c:extLst>
            <c:ext xmlns:c16="http://schemas.microsoft.com/office/drawing/2014/chart" uri="{C3380CC4-5D6E-409C-BE32-E72D297353CC}">
              <c16:uniqueId val="{00000001-B83E-4F55-81CF-8619AEFA7EFE}"/>
            </c:ext>
          </c:extLst>
        </c:ser>
        <c:dLbls>
          <c:dLblPos val="outEnd"/>
          <c:showLegendKey val="0"/>
          <c:showVal val="1"/>
          <c:showCatName val="0"/>
          <c:showSerName val="0"/>
          <c:showPercent val="0"/>
          <c:showBubbleSize val="0"/>
        </c:dLbls>
        <c:gapWidth val="219"/>
        <c:overlap val="-27"/>
        <c:axId val="1620376128"/>
        <c:axId val="1620374048"/>
      </c:barChart>
      <c:catAx>
        <c:axId val="1620376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20374048"/>
        <c:crosses val="autoZero"/>
        <c:auto val="1"/>
        <c:lblAlgn val="ctr"/>
        <c:lblOffset val="100"/>
        <c:noMultiLvlLbl val="0"/>
      </c:catAx>
      <c:valAx>
        <c:axId val="1620374048"/>
        <c:scaling>
          <c:orientation val="minMax"/>
        </c:scaling>
        <c:delete val="1"/>
        <c:axPos val="l"/>
        <c:numFmt formatCode="0.00" sourceLinked="1"/>
        <c:majorTickMark val="out"/>
        <c:minorTickMark val="none"/>
        <c:tickLblPos val="nextTo"/>
        <c:crossAx val="162037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46</xdr:row>
      <xdr:rowOff>123825</xdr:rowOff>
    </xdr:from>
    <xdr:to>
      <xdr:col>3</xdr:col>
      <xdr:colOff>447675</xdr:colOff>
      <xdr:row>46</xdr:row>
      <xdr:rowOff>1466850</xdr:rowOff>
    </xdr:to>
    <mc:AlternateContent xmlns:mc="http://schemas.openxmlformats.org/markup-compatibility/2006" xmlns:a14="http://schemas.microsoft.com/office/drawing/2010/main">
      <mc:Choice Requires="a14">
        <xdr:graphicFrame macro="">
          <xdr:nvGraphicFramePr>
            <xdr:cNvPr id="23" name="fDate (Quarter)">
              <a:extLst>
                <a:ext uri="{FF2B5EF4-FFF2-40B4-BE49-F238E27FC236}">
                  <a16:creationId xmlns:a16="http://schemas.microsoft.com/office/drawing/2014/main" id="{1F07DAC6-9C7E-4198-A9DC-15FB74EC5EAB}"/>
                </a:ext>
              </a:extLst>
            </xdr:cNvPr>
            <xdr:cNvGraphicFramePr/>
          </xdr:nvGraphicFramePr>
          <xdr:xfrm>
            <a:off x="0" y="0"/>
            <a:ext cx="0" cy="0"/>
          </xdr:xfrm>
          <a:graphic>
            <a:graphicData uri="http://schemas.microsoft.com/office/drawing/2010/slicer">
              <sle:slicer xmlns:sle="http://schemas.microsoft.com/office/drawing/2010/slicer" name="fDate (Quarter)"/>
            </a:graphicData>
          </a:graphic>
        </xdr:graphicFrame>
      </mc:Choice>
      <mc:Fallback xmlns="">
        <xdr:sp macro="" textlink="">
          <xdr:nvSpPr>
            <xdr:cNvPr id="0" name=""/>
            <xdr:cNvSpPr>
              <a:spLocks noTextEdit="1"/>
            </xdr:cNvSpPr>
          </xdr:nvSpPr>
          <xdr:spPr>
            <a:xfrm>
              <a:off x="2266950" y="8886825"/>
              <a:ext cx="1828800" cy="1343025"/>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46</xdr:row>
      <xdr:rowOff>142875</xdr:rowOff>
    </xdr:from>
    <xdr:to>
      <xdr:col>2</xdr:col>
      <xdr:colOff>76200</xdr:colOff>
      <xdr:row>46</xdr:row>
      <xdr:rowOff>1476375</xdr:rowOff>
    </xdr:to>
    <mc:AlternateContent xmlns:mc="http://schemas.openxmlformats.org/markup-compatibility/2006" xmlns:a14="http://schemas.microsoft.com/office/drawing/2010/main">
      <mc:Choice Requires="a14">
        <xdr:graphicFrame macro="">
          <xdr:nvGraphicFramePr>
            <xdr:cNvPr id="24" name="fDate (Year)">
              <a:extLst>
                <a:ext uri="{FF2B5EF4-FFF2-40B4-BE49-F238E27FC236}">
                  <a16:creationId xmlns:a16="http://schemas.microsoft.com/office/drawing/2014/main" id="{12A1C356-974E-42D6-AF81-EAE6DF41F516}"/>
                </a:ext>
              </a:extLst>
            </xdr:cNvPr>
            <xdr:cNvGraphicFramePr/>
          </xdr:nvGraphicFramePr>
          <xdr:xfrm>
            <a:off x="0" y="0"/>
            <a:ext cx="0" cy="0"/>
          </xdr:xfrm>
          <a:graphic>
            <a:graphicData uri="http://schemas.microsoft.com/office/drawing/2010/slicer">
              <sle:slicer xmlns:sle="http://schemas.microsoft.com/office/drawing/2010/slicer" name="fDate (Year)"/>
            </a:graphicData>
          </a:graphic>
        </xdr:graphicFrame>
      </mc:Choice>
      <mc:Fallback xmlns="">
        <xdr:sp macro="" textlink="">
          <xdr:nvSpPr>
            <xdr:cNvPr id="0" name=""/>
            <xdr:cNvSpPr>
              <a:spLocks noTextEdit="1"/>
            </xdr:cNvSpPr>
          </xdr:nvSpPr>
          <xdr:spPr>
            <a:xfrm>
              <a:off x="200025" y="8905875"/>
              <a:ext cx="1828800" cy="1333500"/>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108</xdr:row>
      <xdr:rowOff>28575</xdr:rowOff>
    </xdr:from>
    <xdr:to>
      <xdr:col>2</xdr:col>
      <xdr:colOff>1390650</xdr:colOff>
      <xdr:row>108</xdr:row>
      <xdr:rowOff>1400175</xdr:rowOff>
    </xdr:to>
    <mc:AlternateContent xmlns:mc="http://schemas.openxmlformats.org/markup-compatibility/2006" xmlns:tsle="http://schemas.microsoft.com/office/drawing/2012/timeslicer">
      <mc:Choice Requires="tsle">
        <xdr:graphicFrame macro="">
          <xdr:nvGraphicFramePr>
            <xdr:cNvPr id="25" name="End Date">
              <a:extLst>
                <a:ext uri="{FF2B5EF4-FFF2-40B4-BE49-F238E27FC236}">
                  <a16:creationId xmlns:a16="http://schemas.microsoft.com/office/drawing/2014/main" id="{43AE2FFB-8137-A1B2-750E-95D7E9EE11D2}"/>
                </a:ext>
              </a:extLst>
            </xdr:cNvPr>
            <xdr:cNvGraphicFramePr/>
          </xdr:nvGraphicFramePr>
          <xdr:xfrm>
            <a:off x="0" y="0"/>
            <a:ext cx="0" cy="0"/>
          </xdr:xfrm>
          <a:graphic>
            <a:graphicData uri="http://schemas.microsoft.com/office/drawing/2012/timeslicer">
              <tsle:timeslicer name="End Date"/>
            </a:graphicData>
          </a:graphic>
        </xdr:graphicFrame>
      </mc:Choice>
      <mc:Fallback xmlns="">
        <xdr:sp macro="" textlink="">
          <xdr:nvSpPr>
            <xdr:cNvPr id="0" name=""/>
            <xdr:cNvSpPr>
              <a:spLocks noTextEdit="1"/>
            </xdr:cNvSpPr>
          </xdr:nvSpPr>
          <xdr:spPr>
            <a:xfrm>
              <a:off x="9525" y="22145625"/>
              <a:ext cx="3333750" cy="1371600"/>
            </a:xfrm>
            <a:prstGeom prst="rect">
              <a:avLst/>
            </a:prstGeom>
            <a:solidFill>
              <a:prstClr val="white"/>
            </a:solidFill>
            <a:ln w="1">
              <a:solidFill>
                <a:prstClr val="green"/>
              </a:solidFill>
            </a:ln>
          </xdr:spPr>
          <xdr:txBody>
            <a:bodyPr vertOverflow="clip" horzOverflow="clip"/>
            <a:lstStyle/>
            <a:p>
              <a:r>
                <a:rPr lang="en-CH" sz="1100"/>
                <a:t>Timeline: Works in Excel 2013 or higher. Do not move or resize.</a:t>
              </a:r>
            </a:p>
          </xdr:txBody>
        </xdr:sp>
      </mc:Fallback>
    </mc:AlternateContent>
    <xdr:clientData/>
  </xdr:twoCellAnchor>
  <xdr:twoCellAnchor editAs="oneCell">
    <xdr:from>
      <xdr:col>6</xdr:col>
      <xdr:colOff>19050</xdr:colOff>
      <xdr:row>108</xdr:row>
      <xdr:rowOff>19050</xdr:rowOff>
    </xdr:from>
    <xdr:to>
      <xdr:col>9</xdr:col>
      <xdr:colOff>0</xdr:colOff>
      <xdr:row>108</xdr:row>
      <xdr:rowOff>1390650</xdr:rowOff>
    </xdr:to>
    <mc:AlternateContent xmlns:mc="http://schemas.openxmlformats.org/markup-compatibility/2006" xmlns:tsle="http://schemas.microsoft.com/office/drawing/2012/timeslicer">
      <mc:Choice Requires="tsle">
        <xdr:graphicFrame macro="">
          <xdr:nvGraphicFramePr>
            <xdr:cNvPr id="26" name="End Date 1">
              <a:extLst>
                <a:ext uri="{FF2B5EF4-FFF2-40B4-BE49-F238E27FC236}">
                  <a16:creationId xmlns:a16="http://schemas.microsoft.com/office/drawing/2014/main" id="{8A3D49FC-8F0C-D6AB-D5DF-679844173E8D}"/>
                </a:ext>
              </a:extLst>
            </xdr:cNvPr>
            <xdr:cNvGraphicFramePr/>
          </xdr:nvGraphicFramePr>
          <xdr:xfrm>
            <a:off x="0" y="0"/>
            <a:ext cx="0" cy="0"/>
          </xdr:xfrm>
          <a:graphic>
            <a:graphicData uri="http://schemas.microsoft.com/office/drawing/2012/timeslicer">
              <tsle:timeslicer name="End Date 1"/>
            </a:graphicData>
          </a:graphic>
        </xdr:graphicFrame>
      </mc:Choice>
      <mc:Fallback xmlns="">
        <xdr:sp macro="" textlink="">
          <xdr:nvSpPr>
            <xdr:cNvPr id="0" name=""/>
            <xdr:cNvSpPr>
              <a:spLocks noTextEdit="1"/>
            </xdr:cNvSpPr>
          </xdr:nvSpPr>
          <xdr:spPr>
            <a:xfrm>
              <a:off x="6467475" y="22136100"/>
              <a:ext cx="3333750" cy="1371600"/>
            </a:xfrm>
            <a:prstGeom prst="rect">
              <a:avLst/>
            </a:prstGeom>
            <a:solidFill>
              <a:prstClr val="white"/>
            </a:solidFill>
            <a:ln w="1">
              <a:solidFill>
                <a:prstClr val="green"/>
              </a:solidFill>
            </a:ln>
          </xdr:spPr>
          <xdr:txBody>
            <a:bodyPr vertOverflow="clip" horzOverflow="clip"/>
            <a:lstStyle/>
            <a:p>
              <a:r>
                <a:rPr lang="en-CH" sz="1100"/>
                <a:t>Timeline: Works in Excel 2013 or higher. Do not move or resize.</a:t>
              </a:r>
            </a:p>
          </xdr:txBody>
        </xdr:sp>
      </mc:Fallback>
    </mc:AlternateContent>
    <xdr:clientData/>
  </xdr:twoCellAnchor>
  <xdr:twoCellAnchor editAs="oneCell">
    <xdr:from>
      <xdr:col>0</xdr:col>
      <xdr:colOff>0</xdr:colOff>
      <xdr:row>151</xdr:row>
      <xdr:rowOff>38100</xdr:rowOff>
    </xdr:from>
    <xdr:to>
      <xdr:col>2</xdr:col>
      <xdr:colOff>1381125</xdr:colOff>
      <xdr:row>151</xdr:row>
      <xdr:rowOff>1409700</xdr:rowOff>
    </xdr:to>
    <mc:AlternateContent xmlns:mc="http://schemas.openxmlformats.org/markup-compatibility/2006" xmlns:tsle="http://schemas.microsoft.com/office/drawing/2012/timeslicer">
      <mc:Choice Requires="tsle">
        <xdr:graphicFrame macro="">
          <xdr:nvGraphicFramePr>
            <xdr:cNvPr id="29" name="Target End Date">
              <a:extLst>
                <a:ext uri="{FF2B5EF4-FFF2-40B4-BE49-F238E27FC236}">
                  <a16:creationId xmlns:a16="http://schemas.microsoft.com/office/drawing/2014/main" id="{776B3EC5-473C-6984-6E9E-22CFB5EB6305}"/>
                </a:ext>
              </a:extLst>
            </xdr:cNvPr>
            <xdr:cNvGraphicFramePr/>
          </xdr:nvGraphicFramePr>
          <xdr:xfrm>
            <a:off x="0" y="0"/>
            <a:ext cx="0" cy="0"/>
          </xdr:xfrm>
          <a:graphic>
            <a:graphicData uri="http://schemas.microsoft.com/office/drawing/2012/timeslicer">
              <tsle:timeslicer name="Target End Date"/>
            </a:graphicData>
          </a:graphic>
        </xdr:graphicFrame>
      </mc:Choice>
      <mc:Fallback xmlns="">
        <xdr:sp macro="" textlink="">
          <xdr:nvSpPr>
            <xdr:cNvPr id="0" name=""/>
            <xdr:cNvSpPr>
              <a:spLocks noTextEdit="1"/>
            </xdr:cNvSpPr>
          </xdr:nvSpPr>
          <xdr:spPr>
            <a:xfrm>
              <a:off x="0" y="31642050"/>
              <a:ext cx="3333750" cy="1371600"/>
            </a:xfrm>
            <a:prstGeom prst="rect">
              <a:avLst/>
            </a:prstGeom>
            <a:solidFill>
              <a:prstClr val="white"/>
            </a:solidFill>
            <a:ln w="1">
              <a:solidFill>
                <a:prstClr val="green"/>
              </a:solidFill>
            </a:ln>
          </xdr:spPr>
          <xdr:txBody>
            <a:bodyPr vertOverflow="clip" horzOverflow="clip"/>
            <a:lstStyle/>
            <a:p>
              <a:r>
                <a:rPr lang="en-CH"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xdr:col>
      <xdr:colOff>2520000</xdr:colOff>
      <xdr:row>8</xdr:row>
      <xdr:rowOff>142874</xdr:rowOff>
    </xdr:to>
    <mc:AlternateContent xmlns:mc="http://schemas.openxmlformats.org/markup-compatibility/2006" xmlns:a14="http://schemas.microsoft.com/office/drawing/2010/main">
      <mc:Choice Requires="a14">
        <xdr:graphicFrame macro="">
          <xdr:nvGraphicFramePr>
            <xdr:cNvPr id="15" name="Department 2">
              <a:extLst>
                <a:ext uri="{FF2B5EF4-FFF2-40B4-BE49-F238E27FC236}">
                  <a16:creationId xmlns:a16="http://schemas.microsoft.com/office/drawing/2014/main" id="{050B8FE0-206B-42E6-8792-970348F2EA8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76250" y="942975"/>
              <a:ext cx="2520000" cy="1904999"/>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xdr:row>
      <xdr:rowOff>114299</xdr:rowOff>
    </xdr:from>
    <xdr:to>
      <xdr:col>12</xdr:col>
      <xdr:colOff>390525</xdr:colOff>
      <xdr:row>1</xdr:row>
      <xdr:rowOff>523874</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33DEEA25-D63E-4651-A88C-70E9B432B16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420100" y="219074"/>
              <a:ext cx="3638550" cy="409575"/>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xdr:colOff>
      <xdr:row>11</xdr:row>
      <xdr:rowOff>0</xdr:rowOff>
    </xdr:from>
    <xdr:to>
      <xdr:col>4</xdr:col>
      <xdr:colOff>1257300</xdr:colOff>
      <xdr:row>27</xdr:row>
      <xdr:rowOff>0</xdr:rowOff>
    </xdr:to>
    <xdr:graphicFrame macro="">
      <xdr:nvGraphicFramePr>
        <xdr:cNvPr id="23" name="Chart 22">
          <a:extLst>
            <a:ext uri="{FF2B5EF4-FFF2-40B4-BE49-F238E27FC236}">
              <a16:creationId xmlns:a16="http://schemas.microsoft.com/office/drawing/2014/main" id="{4FF1A654-0B7D-498E-B52E-043BD31F4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8</xdr:row>
      <xdr:rowOff>186531</xdr:rowOff>
    </xdr:from>
    <xdr:to>
      <xdr:col>1</xdr:col>
      <xdr:colOff>2520000</xdr:colOff>
      <xdr:row>16</xdr:row>
      <xdr:rowOff>80169</xdr:rowOff>
    </xdr:to>
    <mc:AlternateContent xmlns:mc="http://schemas.openxmlformats.org/markup-compatibility/2006" xmlns:a14="http://schemas.microsoft.com/office/drawing/2010/main">
      <mc:Choice Requires="a14">
        <xdr:graphicFrame macro="">
          <xdr:nvGraphicFramePr>
            <xdr:cNvPr id="24" name="Project Type 1">
              <a:extLst>
                <a:ext uri="{FF2B5EF4-FFF2-40B4-BE49-F238E27FC236}">
                  <a16:creationId xmlns:a16="http://schemas.microsoft.com/office/drawing/2014/main" id="{39F0D5C2-843A-4460-84CA-D98ABC534B3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ject Type 1"/>
            </a:graphicData>
          </a:graphic>
        </xdr:graphicFrame>
      </mc:Choice>
      <mc:Fallback xmlns="">
        <xdr:sp macro="" textlink="">
          <xdr:nvSpPr>
            <xdr:cNvPr id="0" name=""/>
            <xdr:cNvSpPr>
              <a:spLocks noTextEdit="1"/>
            </xdr:cNvSpPr>
          </xdr:nvSpPr>
          <xdr:spPr>
            <a:xfrm>
              <a:off x="476250" y="2891631"/>
              <a:ext cx="2520000" cy="1789113"/>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123826</xdr:rowOff>
    </xdr:from>
    <xdr:to>
      <xdr:col>1</xdr:col>
      <xdr:colOff>2520000</xdr:colOff>
      <xdr:row>26</xdr:row>
      <xdr:rowOff>180976</xdr:rowOff>
    </xdr:to>
    <mc:AlternateContent xmlns:mc="http://schemas.openxmlformats.org/markup-compatibility/2006" xmlns:a14="http://schemas.microsoft.com/office/drawing/2010/main">
      <mc:Choice Requires="a14">
        <xdr:graphicFrame macro="">
          <xdr:nvGraphicFramePr>
            <xdr:cNvPr id="25" name="Project Manager 1">
              <a:extLst>
                <a:ext uri="{FF2B5EF4-FFF2-40B4-BE49-F238E27FC236}">
                  <a16:creationId xmlns:a16="http://schemas.microsoft.com/office/drawing/2014/main" id="{FCA3684D-39DE-4817-B407-11EFD6C3537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ject Manager 1"/>
            </a:graphicData>
          </a:graphic>
        </xdr:graphicFrame>
      </mc:Choice>
      <mc:Fallback xmlns="">
        <xdr:sp macro="" textlink="">
          <xdr:nvSpPr>
            <xdr:cNvPr id="0" name=""/>
            <xdr:cNvSpPr>
              <a:spLocks noTextEdit="1"/>
            </xdr:cNvSpPr>
          </xdr:nvSpPr>
          <xdr:spPr>
            <a:xfrm>
              <a:off x="476250" y="4724401"/>
              <a:ext cx="2520000" cy="1924050"/>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10</xdr:row>
      <xdr:rowOff>504824</xdr:rowOff>
    </xdr:from>
    <xdr:to>
      <xdr:col>11</xdr:col>
      <xdr:colOff>1533524</xdr:colOff>
      <xdr:row>26</xdr:row>
      <xdr:rowOff>161925</xdr:rowOff>
    </xdr:to>
    <xdr:graphicFrame macro="">
      <xdr:nvGraphicFramePr>
        <xdr:cNvPr id="26" name="Chart 25">
          <a:extLst>
            <a:ext uri="{FF2B5EF4-FFF2-40B4-BE49-F238E27FC236}">
              <a16:creationId xmlns:a16="http://schemas.microsoft.com/office/drawing/2014/main" id="{AD8D43FD-BFBF-466C-AD09-D9BD19E5D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xdr:row>
      <xdr:rowOff>0</xdr:rowOff>
    </xdr:from>
    <xdr:to>
      <xdr:col>12</xdr:col>
      <xdr:colOff>1276350</xdr:colOff>
      <xdr:row>8</xdr:row>
      <xdr:rowOff>9525</xdr:rowOff>
    </xdr:to>
    <xdr:graphicFrame macro="">
      <xdr:nvGraphicFramePr>
        <xdr:cNvPr id="28" name="Chart 27">
          <a:extLst>
            <a:ext uri="{FF2B5EF4-FFF2-40B4-BE49-F238E27FC236}">
              <a16:creationId xmlns:a16="http://schemas.microsoft.com/office/drawing/2014/main" id="{595234D8-731D-48C6-B898-E49437A0B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19050</xdr:colOff>
      <xdr:row>11</xdr:row>
      <xdr:rowOff>0</xdr:rowOff>
    </xdr:from>
    <xdr:to>
      <xdr:col>13</xdr:col>
      <xdr:colOff>9525</xdr:colOff>
      <xdr:row>22</xdr:row>
      <xdr:rowOff>95250</xdr:rowOff>
    </xdr:to>
    <xdr:graphicFrame macro="">
      <xdr:nvGraphicFramePr>
        <xdr:cNvPr id="31" name="Chart 30">
          <a:extLst>
            <a:ext uri="{FF2B5EF4-FFF2-40B4-BE49-F238E27FC236}">
              <a16:creationId xmlns:a16="http://schemas.microsoft.com/office/drawing/2014/main" id="{D16DD3D8-4483-4E96-A682-B77A430B8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4</xdr:row>
      <xdr:rowOff>0</xdr:rowOff>
    </xdr:from>
    <xdr:to>
      <xdr:col>17</xdr:col>
      <xdr:colOff>457199</xdr:colOff>
      <xdr:row>5</xdr:row>
      <xdr:rowOff>0</xdr:rowOff>
    </xdr:to>
    <xdr:graphicFrame macro="">
      <xdr:nvGraphicFramePr>
        <xdr:cNvPr id="2" name="Chart 1">
          <a:extLst>
            <a:ext uri="{FF2B5EF4-FFF2-40B4-BE49-F238E27FC236}">
              <a16:creationId xmlns:a16="http://schemas.microsoft.com/office/drawing/2014/main" id="{8618B760-D727-4AC0-8483-9F9CF65A3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8</xdr:row>
      <xdr:rowOff>0</xdr:rowOff>
    </xdr:from>
    <xdr:to>
      <xdr:col>18</xdr:col>
      <xdr:colOff>0</xdr:colOff>
      <xdr:row>8</xdr:row>
      <xdr:rowOff>1114425</xdr:rowOff>
    </xdr:to>
    <mc:AlternateContent xmlns:mc="http://schemas.openxmlformats.org/markup-compatibility/2006" xmlns:tsle="http://schemas.microsoft.com/office/drawing/2012/timeslicer">
      <mc:Choice Requires="tsle">
        <xdr:graphicFrame macro="">
          <xdr:nvGraphicFramePr>
            <xdr:cNvPr id="4" name="fDate">
              <a:extLst>
                <a:ext uri="{FF2B5EF4-FFF2-40B4-BE49-F238E27FC236}">
                  <a16:creationId xmlns:a16="http://schemas.microsoft.com/office/drawing/2014/main" id="{3BC54A8E-A6C8-40F5-BA0F-89FAA3461D72}"/>
                </a:ext>
              </a:extLst>
            </xdr:cNvPr>
            <xdr:cNvGraphicFramePr/>
          </xdr:nvGraphicFramePr>
          <xdr:xfrm>
            <a:off x="0" y="0"/>
            <a:ext cx="0" cy="0"/>
          </xdr:xfrm>
          <a:graphic>
            <a:graphicData uri="http://schemas.microsoft.com/office/drawing/2012/timeslicer">
              <tsle:timeslicer name="fDate"/>
            </a:graphicData>
          </a:graphic>
        </xdr:graphicFrame>
      </mc:Choice>
      <mc:Fallback xmlns="">
        <xdr:sp macro="" textlink="">
          <xdr:nvSpPr>
            <xdr:cNvPr id="0" name=""/>
            <xdr:cNvSpPr>
              <a:spLocks noTextEdit="1"/>
            </xdr:cNvSpPr>
          </xdr:nvSpPr>
          <xdr:spPr>
            <a:xfrm>
              <a:off x="609600" y="3476625"/>
              <a:ext cx="7877175" cy="1114425"/>
            </a:xfrm>
            <a:prstGeom prst="rect">
              <a:avLst/>
            </a:prstGeom>
            <a:solidFill>
              <a:prstClr val="white"/>
            </a:solidFill>
            <a:ln w="1">
              <a:solidFill>
                <a:prstClr val="green"/>
              </a:solidFill>
            </a:ln>
          </xdr:spPr>
          <xdr:txBody>
            <a:bodyPr vertOverflow="clip" horzOverflow="clip"/>
            <a:lstStyle/>
            <a:p>
              <a:r>
                <a:rPr lang="en-CH"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64699071" backgroundQuery="1" createdVersion="8" refreshedVersion="8" minRefreshableVersion="3" recordCount="0" supportSubquery="1" supportAdvancedDrill="1" xr:uid="{D9569420-E768-42C0-AFD5-E0F3D9717D84}">
  <cacheSource type="external" connectionId="23"/>
  <cacheFields count="7">
    <cacheField name="[Status].[Status].[Status]" caption="Status" numFmtId="0" hierarchy="35" level="1">
      <sharedItems containsSemiMixedTypes="0" containsNonDate="0" containsString="0"/>
    </cacheField>
    <cacheField name="[Measures].[Sum of Project Benefit]" caption="Sum of Project Benefit" numFmtId="0" hierarchy="52" level="32767"/>
    <cacheField name="[Portfolio].[End Date].[End Date]" caption="End Date" numFmtId="0" hierarchy="28"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6"/>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4"/>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2" memberValueDatatype="7" unbalanced="0">
      <fieldsUsage count="2">
        <fieldUsage x="-1"/>
        <fieldUsage x="2"/>
      </fieldsUsage>
    </cacheHierarchy>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5"/>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tatus].[Status]" caption="Status" attribute="1" defaultMemberUniqueName="[Status].[Status].[All]" allUniqueName="[Status].[Status].[All]" dimensionUniqueName="[Status]" displayFolder="" count="2" memberValueDatatype="130" unbalanced="0">
      <fieldsUsage count="2">
        <fieldUsage x="-1"/>
        <fieldUsage x="0"/>
      </fieldsUsage>
    </cacheHierarchy>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88194441" backgroundQuery="1" createdVersion="8" refreshedVersion="8" minRefreshableVersion="3" recordCount="0" supportSubquery="1" supportAdvancedDrill="1" xr:uid="{5B429ACA-7CF0-4297-A65C-FC537357EB81}">
  <cacheSource type="external" connectionId="23"/>
  <cacheFields count="9">
    <cacheField name="[Forecast_AllPhases].[fDate (Month)].[fDate (Month)]" caption="fDate (Month)" numFmtId="0" hierarchy="12" level="1">
      <sharedItems containsSemiMixedTypes="0" containsNonDate="0" containsString="0"/>
    </cacheField>
    <cacheField name="[Measures].[Sum of Project Cost]" caption="Sum of Project Cost" numFmtId="0" hierarchy="53" level="32767"/>
    <cacheField name="[Portfolio].[Status].[Status]" caption="Status" numFmtId="0" hierarchy="24" level="1">
      <sharedItems containsSemiMixedTypes="0" containsNonDate="0" containsString="0"/>
    </cacheField>
    <cacheField name="[Measures].[Sum of Project Benefit]" caption="Sum of Project Benefit" numFmtId="0" hierarchy="52" level="32767"/>
    <cacheField name="[Measures].[Count of ID 2]" caption="Count of ID 2" numFmtId="0" hierarchy="54" level="32767"/>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2" memberValueDatatype="130" unbalanced="0">
      <fieldsUsage count="2">
        <fieldUsage x="-1"/>
        <fieldUsage x="0"/>
      </fieldsUsage>
    </cacheHierarchy>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8"/>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6"/>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2" memberValueDatatype="130" unbalanced="0">
      <fieldsUsage count="2">
        <fieldUsage x="-1"/>
        <fieldUsage x="2"/>
      </fieldsUsage>
    </cacheHierarchy>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7"/>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89583334" backgroundQuery="1" createdVersion="8" refreshedVersion="8" minRefreshableVersion="3" recordCount="0" supportSubquery="1" supportAdvancedDrill="1" xr:uid="{D52D496C-A658-4417-8168-046DF388FE5D}">
  <cacheSource type="external" connectionId="23"/>
  <cacheFields count="9">
    <cacheField name="[Forecast_AllPhases].[fDate (Year)].[fDate (Year)]" caption="fDate (Year)" numFmtId="0" hierarchy="10" level="1">
      <sharedItems count="1">
        <s v="2023"/>
      </sharedItems>
    </cacheField>
    <cacheField name="[Forecast_AllPhases].[fDate (Quarter)].[fDate (Quarter)]" caption="fDate (Quarter)" numFmtId="0" hierarchy="11" level="1">
      <sharedItems count="1">
        <s v="Qtr1"/>
      </sharedItems>
    </cacheField>
    <cacheField name="[Measures].[Sum of Monthly Allocation FTE]" caption="Sum of Monthly Allocation FTE" numFmtId="0" hierarchy="47" level="32767"/>
    <cacheField name="[Forecast_AllPhases].[fDate (Month)].[fDate (Month)]" caption="fDate (Month)" numFmtId="0" hierarchy="12" level="1">
      <sharedItems count="3">
        <s v="Jan"/>
        <s v="Feb"/>
        <s v="Mar"/>
      </sharedItems>
    </cacheField>
    <cacheField name="[Forecast_AllPhases].[Role].[Role]" caption="Role" numFmtId="0" hierarchy="4"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2" memberValueDatatype="130" unbalanced="0">
      <fieldsUsage count="2">
        <fieldUsage x="-1"/>
        <fieldUsage x="4"/>
      </fieldsUsage>
    </cacheHierarchy>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2" memberValueDatatype="130" unbalanced="0">
      <fieldsUsage count="2">
        <fieldUsage x="-1"/>
        <fieldUsage x="0"/>
      </fieldsUsage>
    </cacheHierarchy>
    <cacheHierarchy uniqueName="[Forecast_AllPhases].[fDate (Quarter)]" caption="fDate (Quarter)" attribute="1" defaultMemberUniqueName="[Forecast_AllPhases].[fDate (Quarter)].[All]" allUniqueName="[Forecast_AllPhases].[fDate (Quarter)].[All]" dimensionUniqueName="[Forecast_AllPhases]" displayFolder="" count="2" memberValueDatatype="130" unbalanced="0">
      <fieldsUsage count="2">
        <fieldUsage x="-1"/>
        <fieldUsage x="1"/>
      </fieldsUsage>
    </cacheHierarchy>
    <cacheHierarchy uniqueName="[Forecast_AllPhases].[fDate (Month)]" caption="fDate (Month)" attribute="1" defaultMemberUniqueName="[Forecast_AllPhases].[fDate (Month)].[All]" allUniqueName="[Forecast_AllPhases].[fDate (Month)].[All]" dimensionUniqueName="[Forecast_AllPhases]" displayFolder="" count="2" memberValueDatatype="130" unbalanced="0">
      <fieldsUsage count="2">
        <fieldUsage x="-1"/>
        <fieldUsage x="3"/>
      </fieldsUsage>
    </cacheHierarchy>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8"/>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6"/>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7"/>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92245367" backgroundQuery="1" createdVersion="8" refreshedVersion="8" minRefreshableVersion="3" recordCount="0" supportSubquery="1" supportAdvancedDrill="1" xr:uid="{14EA2373-7837-4FC2-A600-3B9B9382DE7D}">
  <cacheSource type="external" connectionId="23"/>
  <cacheFields count="7">
    <cacheField name="[Status].[Status].[Status]" caption="Status" numFmtId="0" hierarchy="35" level="1">
      <sharedItems containsSemiMixedTypes="0" containsNonDate="0" containsString="0"/>
    </cacheField>
    <cacheField name="[Measures].[Sum of Project Benefit]" caption="Sum of Project Benefit" numFmtId="0" hierarchy="52" level="32767"/>
    <cacheField name="[Portfolio].[End Date].[End Date]" caption="End Date" numFmtId="0" hierarchy="28"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6"/>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4"/>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2" memberValueDatatype="7" unbalanced="0">
      <fieldsUsage count="2">
        <fieldUsage x="-1"/>
        <fieldUsage x="2"/>
      </fieldsUsage>
    </cacheHierarchy>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5"/>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tatus].[Status]" caption="Status" attribute="1" defaultMemberUniqueName="[Status].[Status].[All]" allUniqueName="[Status].[Status].[All]" dimensionUniqueName="[Status]" displayFolder="" count="2" memberValueDatatype="130" unbalanced="0">
      <fieldsUsage count="2">
        <fieldUsage x="-1"/>
        <fieldUsage x="0"/>
      </fieldsUsage>
    </cacheHierarchy>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98611109" backgroundQuery="1" createdVersion="8" refreshedVersion="8" minRefreshableVersion="3" recordCount="0" supportSubquery="1" supportAdvancedDrill="1" xr:uid="{49A87F5C-5722-42B5-8DC7-AE30D2EDE2BD}">
  <cacheSource type="external" connectionId="23"/>
  <cacheFields count="6">
    <cacheField name="[Forecast_AllPhases].[ID].[ID]" caption="ID" numFmtId="0" hierarchy="2" level="1">
      <sharedItems count="63">
        <s v="Project27"/>
        <s v="Project34"/>
        <s v="Project39"/>
        <s v="Project40"/>
        <s v="Project41"/>
        <s v="Project42"/>
        <s v="Project43"/>
        <s v="Project44"/>
        <s v="Project45"/>
        <s v="Project46"/>
        <s v="Project47"/>
        <s v="Project48"/>
        <s v="Project49"/>
        <s v="Project50"/>
        <s v="Project51"/>
        <s v="Project52"/>
        <s v="Project53"/>
        <s v="Project54"/>
        <s v="Project55"/>
        <s v="Project56"/>
        <s v="Project57"/>
        <s v="Project58"/>
        <s v="Project59"/>
        <s v="Project60"/>
        <s v="Project61"/>
        <s v="Project62"/>
        <s v="Project63"/>
        <s v="Project64"/>
        <s v="Project65"/>
        <s v="Project66"/>
        <s v="Project67"/>
        <s v="Project68"/>
        <s v="Project69"/>
        <s v="Project70"/>
        <s v="Project71"/>
        <s v="Project72"/>
        <s v="Project73"/>
        <s v="Project74"/>
        <s v="Project75"/>
        <s v="Project76"/>
        <s v="Project77"/>
        <s v="Project78"/>
        <s v="Project79"/>
        <s v="Project80"/>
        <s v="Project81"/>
        <s v="Project82"/>
        <s v="Project83"/>
        <s v="Project84"/>
        <s v="Project85"/>
        <s v="Project86"/>
        <s v="Project87"/>
        <s v="Project88"/>
        <s v="Project89"/>
        <s v="Project90"/>
        <s v="Project91"/>
        <s v="Project92"/>
        <s v="Project93"/>
        <s v="Project94"/>
        <s v="Project95"/>
        <s v="Project96"/>
        <s v="Project97"/>
        <s v="Project98"/>
        <s v="Project99"/>
      </sharedItems>
    </cacheField>
    <cacheField name="[Forecast_AllPhases].[Role].[Role]" caption="Role" numFmtId="0" hierarchy="4" level="1">
      <sharedItems count="2">
        <s v="Business Analyst"/>
        <s v="Project Manager"/>
      </sharedItems>
    </cacheField>
    <cacheField name="[Forecast_AllPhases].[fDate (Year)].[fDate (Year)]" caption="fDate (Year)" numFmtId="0" hierarchy="10" level="1">
      <sharedItems count="5">
        <s v="2022"/>
        <s v="2023"/>
        <s v="2024"/>
        <s v="2025"/>
        <s v="2026"/>
      </sharedItems>
    </cacheField>
    <cacheField name="[Forecast_AllPhases].[fDate (Month)].[fDate (Month)]" caption="fDate (Month)" numFmtId="0" hierarchy="12" level="1">
      <sharedItems count="12">
        <s v="Oct"/>
        <s v="Nov"/>
        <s v="Dec"/>
        <s v="Jan"/>
        <s v="Feb"/>
        <s v="Mar"/>
        <s v="Apr"/>
        <s v="May"/>
        <s v="Jun"/>
        <s v="Jul"/>
        <s v="Aug"/>
        <s v="Sep"/>
      </sharedItems>
    </cacheField>
    <cacheField name="[Measures].[Sum of Monthly Allocation FTE]" caption="Sum of Monthly Allocation FTE" numFmtId="0" hierarchy="47" level="32767"/>
    <cacheField name="[Forecast_AllPhases].[fDate].[fDate]" caption="fDate" numFmtId="0" hierarchy="6"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2" memberValueDatatype="130" unbalanced="0">
      <fieldsUsage count="2">
        <fieldUsage x="-1"/>
        <fieldUsage x="0"/>
      </fieldsUsage>
    </cacheHierarchy>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2" memberValueDatatype="130" unbalanced="0">
      <fieldsUsage count="2">
        <fieldUsage x="-1"/>
        <fieldUsage x="1"/>
      </fieldsUsage>
    </cacheHierarchy>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2" memberValueDatatype="7" unbalanced="0">
      <fieldsUsage count="2">
        <fieldUsage x="-1"/>
        <fieldUsage x="5"/>
      </fieldsUsage>
    </cacheHierarchy>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2" memberValueDatatype="130" unbalanced="0">
      <fieldsUsage count="2">
        <fieldUsage x="-1"/>
        <fieldUsage x="2"/>
      </fieldsUsage>
    </cacheHierarchy>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2" memberValueDatatype="130" unbalanced="0">
      <fieldsUsage count="2">
        <fieldUsage x="-1"/>
        <fieldUsage x="3"/>
      </fieldsUsage>
    </cacheHierarchy>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0" memberValueDatatype="130" unbalanced="0"/>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0" memberValueDatatype="130" unbalanced="0"/>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99768518" backgroundQuery="1" createdVersion="8" refreshedVersion="8" minRefreshableVersion="3" recordCount="0" supportSubquery="1" supportAdvancedDrill="1" xr:uid="{491DB56B-5912-40AE-A4EC-4A3FB61DE7E5}">
  <cacheSource type="external" connectionId="23"/>
  <cacheFields count="4">
    <cacheField name="[Forecast_AllPhases].[fDate (Year)].[fDate (Year)]" caption="fDate (Year)" numFmtId="0" hierarchy="10" level="1">
      <sharedItems count="7">
        <s v="2020"/>
        <s v="2021"/>
        <s v="2022"/>
        <s v="2023"/>
        <s v="2024"/>
        <s v="2025"/>
        <s v="2026"/>
      </sharedItems>
    </cacheField>
    <cacheField name="[Forecast_AllPhases].[Role].[Role]" caption="Role" numFmtId="0" hierarchy="4" level="1">
      <sharedItems count="2">
        <s v="Business Analyst"/>
        <s v="Project Manager"/>
      </sharedItems>
    </cacheField>
    <cacheField name="[Measures].[Sum of Yearly Allocation FTE]" caption="Sum of Yearly Allocation FTE" numFmtId="0" hierarchy="51" level="32767"/>
    <cacheField name="[Forecast_AllPhases].[fDate (Quarter)].[fDate (Quarter)]" caption="fDate (Quarter)" numFmtId="0" hierarchy="11"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2" memberValueDatatype="130" unbalanced="0">
      <fieldsUsage count="2">
        <fieldUsage x="-1"/>
        <fieldUsage x="1"/>
      </fieldsUsage>
    </cacheHierarchy>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2" memberValueDatatype="130" unbalanced="0">
      <fieldsUsage count="2">
        <fieldUsage x="-1"/>
        <fieldUsage x="0"/>
      </fieldsUsage>
    </cacheHierarchy>
    <cacheHierarchy uniqueName="[Forecast_AllPhases].[fDate (Quarter)]" caption="fDate (Quarter)" attribute="1" defaultMemberUniqueName="[Forecast_AllPhases].[fDate (Quarter)].[All]" allUniqueName="[Forecast_AllPhases].[fDate (Quarter)].[All]" dimensionUniqueName="[Forecast_AllPhases]" displayFolder="" count="2" memberValueDatatype="130" unbalanced="0">
      <fieldsUsage count="2">
        <fieldUsage x="-1"/>
        <fieldUsage x="3"/>
      </fieldsUsage>
    </cacheHierarchy>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0" memberValueDatatype="130" unbalanced="0"/>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0" memberValueDatatype="130" unbalanced="0"/>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61458331" backgroundQuery="1" createdVersion="3" refreshedVersion="8" minRefreshableVersion="3" recordCount="0" supportSubquery="1" supportAdvancedDrill="1" xr:uid="{116B935B-B8BE-4574-A1FD-E3703F1E8192}">
  <cacheSource type="external" connectionId="23">
    <extLst>
      <ext xmlns:x14="http://schemas.microsoft.com/office/spreadsheetml/2009/9/main" uri="{F057638F-6D5F-4e77-A914-E7F072B9BCA8}">
        <x14:sourceConnection name="ThisWorkbookDataModel"/>
      </ext>
    </extLst>
  </cacheSource>
  <cacheFields count="0"/>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2"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2"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52432185"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65393518" backgroundQuery="1" createdVersion="3" refreshedVersion="8" minRefreshableVersion="3" recordCount="0" supportSubquery="1" supportAdvancedDrill="1" xr:uid="{FA2E23BB-2A0A-485B-9C28-1F6E47D35805}">
  <cacheSource type="external" connectionId="23">
    <extLst>
      <ext xmlns:x14="http://schemas.microsoft.com/office/spreadsheetml/2009/9/main" uri="{F057638F-6D5F-4e77-A914-E7F072B9BCA8}">
        <x14:sourceConnection name="ThisWorkbookDataModel"/>
      </ext>
    </extLst>
  </cacheSource>
  <cacheFields count="0"/>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0" memberValueDatatype="130" unbalanced="0"/>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0" memberValueDatatype="130" unbalanced="0"/>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2" memberValueDatatype="7" unbalanced="0"/>
    <cacheHierarchy uniqueName="[Portfolio].[Target End Date]" caption="Target End Date" attribute="1" time="1" defaultMemberUniqueName="[Portfolio].[Target End Date].[All]" allUniqueName="[Portfolio].[Target End Date].[All]" dimensionUniqueName="[Portfolio]" displayFolder="" count="2"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5080049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97106485" backgroundQuery="1" createdVersion="3" refreshedVersion="8" minRefreshableVersion="3" recordCount="0" supportSubquery="1" supportAdvancedDrill="1" xr:uid="{8AB47C82-687B-47D0-9A17-0537F96EA818}">
  <cacheSource type="external" connectionId="23">
    <extLst>
      <ext xmlns:x14="http://schemas.microsoft.com/office/spreadsheetml/2009/9/main" uri="{F057638F-6D5F-4e77-A914-E7F072B9BCA8}">
        <x14:sourceConnection name="ThisWorkbookDataModel"/>
      </ext>
    </extLst>
  </cacheSource>
  <cacheFields count="0"/>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2"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0" memberValueDatatype="130" unbalanced="0"/>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0" memberValueDatatype="130" unbalanced="0"/>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8827922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69791667" backgroundQuery="1" createdVersion="8" refreshedVersion="8" minRefreshableVersion="3" recordCount="0" supportSubquery="1" supportAdvancedDrill="1" xr:uid="{374C1DB0-2592-4751-8696-EAC5334EC21E}">
  <cacheSource type="external" connectionId="23"/>
  <cacheFields count="7">
    <cacheField name="[Status].[Status].[Status]" caption="Status" numFmtId="0" hierarchy="35" level="1">
      <sharedItems containsSemiMixedTypes="0" containsNonDate="0" containsString="0"/>
    </cacheField>
    <cacheField name="[Measures].[Sum of Project Benefit]" caption="Sum of Project Benefit" numFmtId="0" hierarchy="52" level="32767"/>
    <cacheField name="[Portfolio].[End Date].[End Date]" caption="End Date" numFmtId="0" hierarchy="28"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6"/>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4"/>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2" memberValueDatatype="7" unbalanced="0">
      <fieldsUsage count="2">
        <fieldUsage x="-1"/>
        <fieldUsage x="2"/>
      </fieldsUsage>
    </cacheHierarchy>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5"/>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tatus].[Status]" caption="Status" attribute="1" defaultMemberUniqueName="[Status].[Status].[All]" allUniqueName="[Status].[Status].[All]" dimensionUniqueName="[Status]" displayFolder="" count="2" memberValueDatatype="130" unbalanced="0">
      <fieldsUsage count="2">
        <fieldUsage x="-1"/>
        <fieldUsage x="0"/>
      </fieldsUsage>
    </cacheHierarchy>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71527776" backgroundQuery="1" createdVersion="8" refreshedVersion="8" minRefreshableVersion="3" recordCount="0" supportSubquery="1" supportAdvancedDrill="1" xr:uid="{C3782B2C-4A45-4CE2-84CA-EFF431B75ECE}">
  <cacheSource type="external" connectionId="23"/>
  <cacheFields count="7">
    <cacheField name="[Status].[Status].[Status]" caption="Status" numFmtId="0" hierarchy="35" level="1">
      <sharedItems containsSemiMixedTypes="0" containsNonDate="0" containsString="0"/>
    </cacheField>
    <cacheField name="[Measures].[Sum of Project Benefit]" caption="Sum of Project Benefit" numFmtId="0" hierarchy="52" level="32767"/>
    <cacheField name="[Portfolio].[End Date].[End Date]" caption="End Date" numFmtId="0" hierarchy="28"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6"/>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4"/>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2" memberValueDatatype="7" unbalanced="0">
      <fieldsUsage count="2">
        <fieldUsage x="-1"/>
        <fieldUsage x="2"/>
      </fieldsUsage>
    </cacheHierarchy>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5"/>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tatus].[Status]" caption="Status" attribute="1" defaultMemberUniqueName="[Status].[Status].[All]" allUniqueName="[Status].[Status].[All]" dimensionUniqueName="[Status]" displayFolder="" count="2" memberValueDatatype="130" unbalanced="0">
      <fieldsUsage count="2">
        <fieldUsage x="-1"/>
        <fieldUsage x="0"/>
      </fieldsUsage>
    </cacheHierarchy>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74074077" backgroundQuery="1" createdVersion="8" refreshedVersion="8" minRefreshableVersion="3" recordCount="0" supportSubquery="1" supportAdvancedDrill="1" xr:uid="{E83E2DCC-6E61-456B-8CE6-F62E687E41C6}">
  <cacheSource type="external" connectionId="23"/>
  <cacheFields count="9">
    <cacheField name="[Portfolio].[End Date (Month)].[End Date (Month)]" caption="End Date (Month)" numFmtId="0" hierarchy="32" level="1">
      <sharedItems count="8">
        <s v="Jan"/>
        <s v="Mar"/>
        <s v="Jun"/>
        <s v="Jul"/>
        <s v="Aug"/>
        <s v="Oct"/>
        <s v="Nov"/>
        <s v="Dec"/>
      </sharedItems>
    </cacheField>
    <cacheField name="[Portfolio].[End Date (Quarter)].[End Date (Quarter)]" caption="End Date (Quarter)" numFmtId="0" hierarchy="31" level="1">
      <sharedItems count="4">
        <s v="Qtr1"/>
        <s v="Qtr2"/>
        <s v="Qtr3"/>
        <s v="Qtr4"/>
      </sharedItems>
    </cacheField>
    <cacheField name="[Portfolio].[End Date (Year)].[End Date (Year)]" caption="End Date (Year)" numFmtId="0" hierarchy="30" level="1">
      <sharedItems count="2">
        <s v="2021"/>
        <s v="2022"/>
      </sharedItems>
    </cacheField>
    <cacheField name="[Measures].[Sum of Project Benefit]" caption="Sum of Project Benefit" numFmtId="0" hierarchy="52" level="32767"/>
    <cacheField name="[Status].[Status].[Status]" caption="Status" numFmtId="0" hierarchy="35"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8"/>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6"/>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2" memberValueDatatype="130" unbalanced="0">
      <fieldsUsage count="2">
        <fieldUsage x="-1"/>
        <fieldUsage x="2"/>
      </fieldsUsage>
    </cacheHierarchy>
    <cacheHierarchy uniqueName="[Portfolio].[End Date (Quarter)]" caption="End Date (Quarter)" attribute="1" defaultMemberUniqueName="[Portfolio].[End Date (Quarter)].[All]" allUniqueName="[Portfolio].[End Date (Quarter)].[All]" dimensionUniqueName="[Portfolio]" displayFolder="" count="2" memberValueDatatype="130" unbalanced="0">
      <fieldsUsage count="2">
        <fieldUsage x="-1"/>
        <fieldUsage x="1"/>
      </fieldsUsage>
    </cacheHierarchy>
    <cacheHierarchy uniqueName="[Portfolio].[End Date (Month)]" caption="End Date (Month)" attribute="1" defaultMemberUniqueName="[Portfolio].[End Date (Month)].[All]" allUniqueName="[Portfolio].[End Date (Month)].[All]" dimensionUniqueName="[Portfolio]" displayFolder="" count="2" memberValueDatatype="130" unbalanced="0">
      <fieldsUsage count="2">
        <fieldUsage x="-1"/>
        <fieldUsage x="0"/>
      </fieldsUsage>
    </cacheHierarchy>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7"/>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tatus].[Status]" caption="Status" attribute="1" defaultMemberUniqueName="[Status].[Status].[All]" allUniqueName="[Status].[Status].[All]" dimensionUniqueName="[Status]" displayFolder="" count="2" memberValueDatatype="130" unbalanced="0">
      <fieldsUsage count="2">
        <fieldUsage x="-1"/>
        <fieldUsage x="4"/>
      </fieldsUsage>
    </cacheHierarchy>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81134259" backgroundQuery="1" createdVersion="8" refreshedVersion="8" minRefreshableVersion="3" recordCount="0" supportSubquery="1" supportAdvancedDrill="1" xr:uid="{0AD6980E-7B6C-4371-958F-6954DD740219}">
  <cacheSource type="external" connectionId="23"/>
  <cacheFields count="7">
    <cacheField name="[Status].[Status].[Status]" caption="Status" numFmtId="0" hierarchy="35" level="1">
      <sharedItems containsSemiMixedTypes="0" containsNonDate="0" containsString="0"/>
    </cacheField>
    <cacheField name="[Measures].[Sum of Project Benefit]" caption="Sum of Project Benefit" numFmtId="0" hierarchy="52" level="32767"/>
    <cacheField name="[Portfolio].[Target End Date].[Target End Date]" caption="Target End Date" numFmtId="0" hierarchy="29"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6"/>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4"/>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2" memberValueDatatype="7" unbalanced="0">
      <fieldsUsage count="2">
        <fieldUsage x="-1"/>
        <fieldUsage x="2"/>
      </fieldsUsage>
    </cacheHierarchy>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5"/>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tatus].[Status]" caption="Status" attribute="1" defaultMemberUniqueName="[Status].[Status].[All]" allUniqueName="[Status].[Status].[All]" dimensionUniqueName="[Status]" displayFolder="" count="2" memberValueDatatype="130" unbalanced="0">
      <fieldsUsage count="2">
        <fieldUsage x="-1"/>
        <fieldUsage x="0"/>
      </fieldsUsage>
    </cacheHierarchy>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82523145" backgroundQuery="1" createdVersion="8" refreshedVersion="8" minRefreshableVersion="3" recordCount="0" supportSubquery="1" supportAdvancedDrill="1" xr:uid="{57FE2119-E3E1-4A48-BD75-EBE2EF9BF07E}">
  <cacheSource type="external" connectionId="23"/>
  <cacheFields count="7">
    <cacheField name="[Phase].[Phase].[Phase]" caption="Phase" numFmtId="0" hierarchy="13" level="1">
      <sharedItems count="4">
        <s v="Phase 1 - Explore"/>
        <s v="Phase 2 - Develop"/>
        <s v="Phase 3 - Plan"/>
        <s v="Phase 4 - Implement"/>
      </sharedItems>
    </cacheField>
    <cacheField name="[Measures].[Count of ID 2]" caption="Count of ID 2" numFmtId="0" hierarchy="54" level="32767"/>
    <cacheField name="[Portfolio].[Status].[Status]" caption="Status" numFmtId="0" hierarchy="24"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2" memberValueDatatype="130" unbalanced="0">
      <fieldsUsage count="2">
        <fieldUsage x="-1"/>
        <fieldUsage x="0"/>
      </fieldsUsage>
    </cacheHierarchy>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6"/>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4"/>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2" memberValueDatatype="130" unbalanced="0">
      <fieldsUsage count="2">
        <fieldUsage x="-1"/>
        <fieldUsage x="2"/>
      </fieldsUsage>
    </cacheHierarchy>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5"/>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84027777" backgroundQuery="1" createdVersion="8" refreshedVersion="8" minRefreshableVersion="3" recordCount="0" supportSubquery="1" supportAdvancedDrill="1" xr:uid="{99642FA4-C13F-437F-B668-2CDDD168839F}">
  <cacheSource type="external" connectionId="23"/>
  <cacheFields count="9">
    <cacheField name="[Forecast_AllPhases].[fDate (Year)].[fDate (Year)]" caption="fDate (Year)" numFmtId="0" hierarchy="10" level="1">
      <sharedItems count="1">
        <s v="2023"/>
      </sharedItems>
    </cacheField>
    <cacheField name="[Forecast_AllPhases].[fDate (Quarter)].[fDate (Quarter)]" caption="fDate (Quarter)" numFmtId="0" hierarchy="11" level="1">
      <sharedItems count="1">
        <s v="Qtr1"/>
      </sharedItems>
    </cacheField>
    <cacheField name="[Measures].[Sum of Monthly Allocation FTE]" caption="Sum of Monthly Allocation FTE" numFmtId="0" hierarchy="47" level="32767"/>
    <cacheField name="[Forecast_AllPhases].[fDate (Month)].[fDate (Month)]" caption="fDate (Month)" numFmtId="0" hierarchy="12" level="1">
      <sharedItems count="3">
        <s v="Jan"/>
        <s v="Feb"/>
        <s v="Mar"/>
      </sharedItems>
    </cacheField>
    <cacheField name="[Portfolio].[Project Manager].[Project Manager]" caption="Project Manager" numFmtId="0" hierarchy="18" level="1">
      <sharedItems count="3">
        <s v="Brenda Chandler"/>
        <s v="Deacon Delacruz"/>
        <s v="Kamari Norris"/>
      </sharedItems>
    </cacheField>
    <cacheField name="[Forecast_AllPhases].[Role].[Role]" caption="Role" numFmtId="0" hierarchy="4"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2" memberValueDatatype="130" unbalanced="0">
      <fieldsUsage count="2">
        <fieldUsage x="-1"/>
        <fieldUsage x="5"/>
      </fieldsUsage>
    </cacheHierarchy>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2" memberValueDatatype="130" unbalanced="0">
      <fieldsUsage count="2">
        <fieldUsage x="-1"/>
        <fieldUsage x="0"/>
      </fieldsUsage>
    </cacheHierarchy>
    <cacheHierarchy uniqueName="[Forecast_AllPhases].[fDate (Quarter)]" caption="fDate (Quarter)" attribute="1" defaultMemberUniqueName="[Forecast_AllPhases].[fDate (Quarter)].[All]" allUniqueName="[Forecast_AllPhases].[fDate (Quarter)].[All]" dimensionUniqueName="[Forecast_AllPhases]" displayFolder="" count="2" memberValueDatatype="130" unbalanced="0">
      <fieldsUsage count="2">
        <fieldUsage x="-1"/>
        <fieldUsage x="1"/>
      </fieldsUsage>
    </cacheHierarchy>
    <cacheHierarchy uniqueName="[Forecast_AllPhases].[fDate (Month)]" caption="fDate (Month)" attribute="1" defaultMemberUniqueName="[Forecast_AllPhases].[fDate (Month)].[All]" allUniqueName="[Forecast_AllPhases].[fDate (Month)].[All]" dimensionUniqueName="[Forecast_AllPhases]" displayFolder="" count="2" memberValueDatatype="130" unbalanced="0">
      <fieldsUsage count="2">
        <fieldUsage x="-1"/>
        <fieldUsage x="3"/>
      </fieldsUsage>
    </cacheHierarchy>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0" memberValueDatatype="130" unbalanced="0"/>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4"/>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7"/>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0" memberValueDatatype="130" unbalanced="0"/>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0" memberValueDatatype="7" unbalanced="0"/>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0" memberValueDatatype="7" unbalanced="0"/>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8"/>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6"/>
      </fieldsUsage>
    </cacheHierarchy>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8541667" backgroundQuery="1" createdVersion="8" refreshedVersion="8" minRefreshableVersion="3" recordCount="0" supportSubquery="1" supportAdvancedDrill="1" xr:uid="{66C17D36-8321-4294-82E7-50DF51844E60}">
  <cacheSource type="external" connectionId="23"/>
  <cacheFields count="9">
    <cacheField name="[Portfolio].[Status].[Status]" caption="Status" numFmtId="0" hierarchy="24" level="1">
      <sharedItems containsSemiMixedTypes="0" containsNonDate="0" containsString="0"/>
    </cacheField>
    <cacheField name="[Portfolio].[Start Date].[Start Date]" caption="Start Date" numFmtId="0" hierarchy="27" level="1">
      <sharedItems containsSemiMixedTypes="0" containsNonDate="0" containsString="0"/>
    </cacheField>
    <cacheField name="[Portfolio].[Project Name].[Project Name]" caption="Project Name" numFmtId="0" hierarchy="15" level="1">
      <sharedItems count="5">
        <s v="Coding Region"/>
        <s v="Evening Shindig"/>
        <s v="Leadership Minds"/>
        <s v="Road-To-Success Workshop"/>
        <s v="School Leadership 2.0"/>
      </sharedItems>
    </cacheField>
    <cacheField name="[Measures].[Sum of Project Benefit]" caption="Sum of Project Benefit" numFmtId="0" hierarchy="52" level="32767"/>
    <cacheField name="[Portfolio].[Target End Date].[Target End Date]" caption="Target End Date" numFmtId="0" hierarchy="29" level="1">
      <sharedItems containsSemiMixedTypes="0" containsNonDate="0" containsString="0"/>
    </cacheField>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2" memberValueDatatype="130" unbalanced="0">
      <fieldsUsage count="2">
        <fieldUsage x="-1"/>
        <fieldUsage x="2"/>
      </fieldsUsage>
    </cacheHierarchy>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8"/>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6"/>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2" memberValueDatatype="130" unbalanced="0">
      <fieldsUsage count="2">
        <fieldUsage x="-1"/>
        <fieldUsage x="0"/>
      </fieldsUsage>
    </cacheHierarchy>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2" memberValueDatatype="7" unbalanced="0">
      <fieldsUsage count="2">
        <fieldUsage x="-1"/>
        <fieldUsage x="1"/>
      </fieldsUsage>
    </cacheHierarchy>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2" memberValueDatatype="7" unbalanced="0">
      <fieldsUsage count="2">
        <fieldUsage x="-1"/>
        <fieldUsage x="4"/>
      </fieldsUsage>
    </cacheHierarchy>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7"/>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hidden="1">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an Louise Castillo" refreshedDate="44992.461586921294" backgroundQuery="1" createdVersion="8" refreshedVersion="8" minRefreshableVersion="3" recordCount="0" supportSubquery="1" supportAdvancedDrill="1" xr:uid="{38D00D83-BC77-4389-9E56-C86F0BCAC3B0}">
  <cacheSource type="external" connectionId="23"/>
  <cacheFields count="9">
    <cacheField name="[Portfolio].[Status].[Status]" caption="Status" numFmtId="0" hierarchy="24" level="1">
      <sharedItems containsSemiMixedTypes="0" containsNonDate="0" containsString="0"/>
    </cacheField>
    <cacheField name="[Portfolio].[Start Date].[Start Date]" caption="Start Date" numFmtId="0" hierarchy="27" level="1">
      <sharedItems containsSemiMixedTypes="0" containsNonDate="0" containsString="0"/>
    </cacheField>
    <cacheField name="[Portfolio].[Project Name].[Project Name]" caption="Project Name" numFmtId="0" hierarchy="15" level="1">
      <sharedItems count="5">
        <s v="Mentee To Mentor"/>
        <s v="Road-To-Success Workshop"/>
        <s v="The Code Honors"/>
        <s v="The Experienced Dude"/>
        <s v="The Morning Ceremony"/>
      </sharedItems>
    </cacheField>
    <cacheField name="[Portfolio].[Target End Date].[Target End Date]" caption="Target End Date" numFmtId="0" hierarchy="29" level="1">
      <sharedItems containsSemiMixedTypes="0" containsNonDate="0" containsString="0"/>
    </cacheField>
    <cacheField name="[Measures].[Sum of Project Cost]" caption="Sum of Project Cost" numFmtId="0" hierarchy="53" level="32767"/>
    <cacheField name="[Region].[Region].[Region]" caption="Region" numFmtId="0" hierarchy="34" level="1">
      <sharedItems containsSemiMixedTypes="0" containsNonDate="0" containsString="0"/>
    </cacheField>
    <cacheField name="[Portfolio].[Department].[Department]" caption="Department" numFmtId="0" hierarchy="20" level="1">
      <sharedItems containsSemiMixedTypes="0" containsNonDate="0" containsString="0"/>
    </cacheField>
    <cacheField name="[Project Type].[Project Type].[Project Type]" caption="Project Type" numFmtId="0" hierarchy="33" level="1">
      <sharedItems containsSemiMixedTypes="0" containsNonDate="0" containsString="0"/>
    </cacheField>
    <cacheField name="[Portfolio].[Project Manager].[Project Manager]" caption="Project Manager" numFmtId="0" hierarchy="18" level="1">
      <sharedItems containsSemiMixedTypes="0" containsNonDate="0" containsString="0"/>
    </cacheField>
  </cacheFields>
  <cacheHierarchies count="55">
    <cacheHierarchy uniqueName="[Complexity].[Complexity]" caption="Complexity" attribute="1" defaultMemberUniqueName="[Complexity].[Complexity].[All]" allUniqueName="[Complexity].[Complexity].[All]" dimensionUniqueName="[Complexity]" displayFolder="" count="0" memberValueDatatype="130" unbalanced="0"/>
    <cacheHierarchy uniqueName="[Department].[Department]" caption="Department" attribute="1" defaultMemberUniqueName="[Department].[Department].[All]" allUniqueName="[Department].[Department].[All]" dimensionUniqueName="[Department]" displayFolder="" count="0" memberValueDatatype="130" unbalanced="0"/>
    <cacheHierarchy uniqueName="[Forecast_AllPhases].[ID]" caption="ID" attribute="1" defaultMemberUniqueName="[Forecast_AllPhases].[ID].[All]" allUniqueName="[Forecast_AllPhases].[ID].[All]" dimensionUniqueName="[Forecast_AllPhases]" displayFolder="" count="0" memberValueDatatype="130" unbalanced="0"/>
    <cacheHierarchy uniqueName="[Forecast_AllPhases].[Phase]" caption="Phase" attribute="1" defaultMemberUniqueName="[Forecast_AllPhases].[Phase].[All]" allUniqueName="[Forecast_AllPhases].[Phase].[All]" dimensionUniqueName="[Forecast_AllPhases]" displayFolder="" count="0" memberValueDatatype="130" unbalanced="0"/>
    <cacheHierarchy uniqueName="[Forecast_AllPhases].[Role]" caption="Role" attribute="1" defaultMemberUniqueName="[Forecast_AllPhases].[Role].[All]" allUniqueName="[Forecast_AllPhases].[Role].[All]" dimensionUniqueName="[Forecast_AllPhases]" displayFolder="" count="0" memberValueDatatype="130" unbalanced="0"/>
    <cacheHierarchy uniqueName="[Forecast_AllPhases].[Phase.1]" caption="Phase.1" attribute="1" defaultMemberUniqueName="[Forecast_AllPhases].[Phase.1].[All]" allUniqueName="[Forecast_AllPhases].[Phase.1].[All]" dimensionUniqueName="[Forecast_AllPhases]" displayFolder="" count="0" memberValueDatatype="130" unbalanced="0"/>
    <cacheHierarchy uniqueName="[Forecast_AllPhases].[fDate]" caption="fDate" attribute="1" time="1" defaultMemberUniqueName="[Forecast_AllPhases].[fDate].[All]" allUniqueName="[Forecast_AllPhases].[fDate].[All]" dimensionUniqueName="[Forecast_AllPhases]" displayFolder="" count="0" memberValueDatatype="7" unbalanced="0"/>
    <cacheHierarchy uniqueName="[Forecast_AllPhases].[Monthly Allocation]" caption="Monthly Allocation" attribute="1" defaultMemberUniqueName="[Forecast_AllPhases].[Monthly Allocation].[All]" allUniqueName="[Forecast_AllPhases].[Monthly Allocation].[All]" dimensionUniqueName="[Forecast_AllPhases]" displayFolder="" count="0" memberValueDatatype="5" unbalanced="0"/>
    <cacheHierarchy uniqueName="[Forecast_AllPhases].[Monthly Allocation FTE]" caption="Monthly Allocation FTE" attribute="1" defaultMemberUniqueName="[Forecast_AllPhases].[Monthly Allocation FTE].[All]" allUniqueName="[Forecast_AllPhases].[Monthly Allocation FTE].[All]" dimensionUniqueName="[Forecast_AllPhases]" displayFolder="" count="0" memberValueDatatype="5" unbalanced="0"/>
    <cacheHierarchy uniqueName="[Forecast_AllPhases].[Yearly Allocation FTE]" caption="Yearly Allocation FTE" attribute="1" defaultMemberUniqueName="[Forecast_AllPhases].[Yearly Allocation FTE].[All]" allUniqueName="[Forecast_AllPhases].[Yearly Allocation FTE].[All]" dimensionUniqueName="[Forecast_AllPhases]" displayFolder="" count="0" memberValueDatatype="5" unbalanced="0"/>
    <cacheHierarchy uniqueName="[Forecast_AllPhases].[fDate (Year)]" caption="fDate (Year)" attribute="1" defaultMemberUniqueName="[Forecast_AllPhases].[fDate (Year)].[All]" allUniqueName="[Forecast_AllPhases].[fDate (Year)].[All]" dimensionUniqueName="[Forecast_AllPhases]" displayFolder="" count="0" memberValueDatatype="130" unbalanced="0"/>
    <cacheHierarchy uniqueName="[Forecast_AllPhases].[fDate (Quarter)]" caption="fDate (Quarter)" attribute="1" defaultMemberUniqueName="[Forecast_AllPhases].[fDate (Quarter)].[All]" allUniqueName="[Forecast_AllPhases].[fDate (Quarter)].[All]" dimensionUniqueName="[Forecast_AllPhases]" displayFolder="" count="0" memberValueDatatype="130" unbalanced="0"/>
    <cacheHierarchy uniqueName="[Forecast_AllPhases].[fDate (Month)]" caption="fDate (Month)" attribute="1" defaultMemberUniqueName="[Forecast_AllPhases].[fDate (Month)].[All]" allUniqueName="[Forecast_AllPhases].[fDate (Month)].[All]" dimensionUniqueName="[Forecast_AllPhases]" displayFolder="" count="0" memberValueDatatype="130" unbalanced="0"/>
    <cacheHierarchy uniqueName="[Phase].[Phase]" caption="Phase" attribute="1" defaultMemberUniqueName="[Phase].[Phase].[All]" allUniqueName="[Phase].[Phase].[All]" dimensionUniqueName="[Phase]" displayFolder="" count="0" memberValueDatatype="130" unbalanced="0"/>
    <cacheHierarchy uniqueName="[Portfolio].[ID]" caption="ID" attribute="1" defaultMemberUniqueName="[Portfolio].[ID].[All]" allUniqueName="[Portfolio].[ID].[All]" dimensionUniqueName="[Portfolio]" displayFolder="" count="0" memberValueDatatype="130" unbalanced="0"/>
    <cacheHierarchy uniqueName="[Portfolio].[Project Name]" caption="Project Name" attribute="1" defaultMemberUniqueName="[Portfolio].[Project Name].[All]" allUniqueName="[Portfolio].[Project Name].[All]" dimensionUniqueName="[Portfolio]" displayFolder="" count="2" memberValueDatatype="130" unbalanced="0">
      <fieldsUsage count="2">
        <fieldUsage x="-1"/>
        <fieldUsage x="2"/>
      </fieldsUsage>
    </cacheHierarchy>
    <cacheHierarchy uniqueName="[Portfolio].[Project Description]" caption="Project Description" attribute="1" defaultMemberUniqueName="[Portfolio].[Project Description].[All]" allUniqueName="[Portfolio].[Project Description].[All]" dimensionUniqueName="[Portfolio]" displayFolder="" count="0" memberValueDatatype="130" unbalanced="0"/>
    <cacheHierarchy uniqueName="[Portfolio].[Project Type]" caption="Project Type" attribute="1" defaultMemberUniqueName="[Portfolio].[Project Type].[All]" allUniqueName="[Portfolio].[Project Type].[All]" dimensionUniqueName="[Portfolio]" displayFolder="" count="0" memberValueDatatype="130" unbalanced="0"/>
    <cacheHierarchy uniqueName="[Portfolio].[Project Manager]" caption="Project Manager" attribute="1" defaultMemberUniqueName="[Portfolio].[Project Manager].[All]" allUniqueName="[Portfolio].[Project Manager].[All]" dimensionUniqueName="[Portfolio]" displayFolder="" count="2" memberValueDatatype="130" unbalanced="0">
      <fieldsUsage count="2">
        <fieldUsage x="-1"/>
        <fieldUsage x="8"/>
      </fieldsUsage>
    </cacheHierarchy>
    <cacheHierarchy uniqueName="[Portfolio].[Region]" caption="Region" attribute="1" defaultMemberUniqueName="[Portfolio].[Region].[All]" allUniqueName="[Portfolio].[Region].[All]" dimensionUniqueName="[Portfolio]" displayFolder="" count="0" memberValueDatatype="130" unbalanced="0"/>
    <cacheHierarchy uniqueName="[Portfolio].[Department]" caption="Department" attribute="1" defaultMemberUniqueName="[Portfolio].[Department].[All]" allUniqueName="[Portfolio].[Department].[All]" dimensionUniqueName="[Portfolio]" displayFolder="" count="2" memberValueDatatype="130" unbalanced="0">
      <fieldsUsage count="2">
        <fieldUsage x="-1"/>
        <fieldUsage x="6"/>
      </fieldsUsage>
    </cacheHierarchy>
    <cacheHierarchy uniqueName="[Portfolio].[Project Cost]" caption="Project Cost" attribute="1" defaultMemberUniqueName="[Portfolio].[Project Cost].[All]" allUniqueName="[Portfolio].[Project Cost].[All]" dimensionUniqueName="[Portfolio]" displayFolder="" count="0" memberValueDatatype="20" unbalanced="0"/>
    <cacheHierarchy uniqueName="[Portfolio].[Project Benefit]" caption="Project Benefit" attribute="1" defaultMemberUniqueName="[Portfolio].[Project Benefit].[All]" allUniqueName="[Portfolio].[Project Benefit].[All]" dimensionUniqueName="[Portfolio]" displayFolder="" count="0" memberValueDatatype="20" unbalanced="0"/>
    <cacheHierarchy uniqueName="[Portfolio].[Complexity]" caption="Complexity" attribute="1" defaultMemberUniqueName="[Portfolio].[Complexity].[All]" allUniqueName="[Portfolio].[Complexity].[All]" dimensionUniqueName="[Portfolio]" displayFolder="" count="0" memberValueDatatype="130" unbalanced="0"/>
    <cacheHierarchy uniqueName="[Portfolio].[Status]" caption="Status" attribute="1" defaultMemberUniqueName="[Portfolio].[Status].[All]" allUniqueName="[Portfolio].[Status].[All]" dimensionUniqueName="[Portfolio]" displayFolder="" count="2" memberValueDatatype="130" unbalanced="0">
      <fieldsUsage count="2">
        <fieldUsage x="-1"/>
        <fieldUsage x="0"/>
      </fieldsUsage>
    </cacheHierarchy>
    <cacheHierarchy uniqueName="[Portfolio].[Completion%]" caption="Completion%" attribute="1" defaultMemberUniqueName="[Portfolio].[Completion%].[All]" allUniqueName="[Portfolio].[Completion%].[All]" dimensionUniqueName="[Portfolio]" displayFolder="" count="0" memberValueDatatype="5" unbalanced="0"/>
    <cacheHierarchy uniqueName="[Portfolio].[Phase]" caption="Phase" attribute="1" defaultMemberUniqueName="[Portfolio].[Phase].[All]" allUniqueName="[Portfolio].[Phase].[All]" dimensionUniqueName="[Portfolio]" displayFolder="" count="0" memberValueDatatype="130" unbalanced="0"/>
    <cacheHierarchy uniqueName="[Portfolio].[Start Date]" caption="Start Date" attribute="1" time="1" defaultMemberUniqueName="[Portfolio].[Start Date].[All]" allUniqueName="[Portfolio].[Start Date].[All]" dimensionUniqueName="[Portfolio]" displayFolder="" count="2" memberValueDatatype="7" unbalanced="0">
      <fieldsUsage count="2">
        <fieldUsage x="-1"/>
        <fieldUsage x="1"/>
      </fieldsUsage>
    </cacheHierarchy>
    <cacheHierarchy uniqueName="[Portfolio].[End Date]" caption="End Date" attribute="1" time="1" defaultMemberUniqueName="[Portfolio].[End Date].[All]" allUniqueName="[Portfolio].[End Date].[All]" dimensionUniqueName="[Portfolio]" displayFolder="" count="0" memberValueDatatype="7" unbalanced="0"/>
    <cacheHierarchy uniqueName="[Portfolio].[Target End Date]" caption="Target End Date" attribute="1" time="1" defaultMemberUniqueName="[Portfolio].[Target End Date].[All]" allUniqueName="[Portfolio].[Target End Date].[All]" dimensionUniqueName="[Portfolio]" displayFolder="" count="2" memberValueDatatype="7" unbalanced="0">
      <fieldsUsage count="2">
        <fieldUsage x="-1"/>
        <fieldUsage x="3"/>
      </fieldsUsage>
    </cacheHierarchy>
    <cacheHierarchy uniqueName="[Portfolio].[End Date (Year)]" caption="End Date (Year)" attribute="1" defaultMemberUniqueName="[Portfolio].[End Date (Year)].[All]" allUniqueName="[Portfolio].[End Date (Year)].[All]" dimensionUniqueName="[Portfolio]" displayFolder="" count="0" memberValueDatatype="130" unbalanced="0"/>
    <cacheHierarchy uniqueName="[Portfolio].[End Date (Quarter)]" caption="End Date (Quarter)" attribute="1" defaultMemberUniqueName="[Portfolio].[End Date (Quarter)].[All]" allUniqueName="[Portfolio].[End Date (Quarter)].[All]" dimensionUniqueName="[Portfolio]" displayFolder="" count="0" memberValueDatatype="130" unbalanced="0"/>
    <cacheHierarchy uniqueName="[Portfolio].[End Date (Month)]" caption="End Date (Month)" attribute="1" defaultMemberUniqueName="[Portfolio].[End Date (Month)].[All]" allUniqueName="[Portfolio].[End Date (Month)].[All]" dimensionUniqueName="[Portfolio]" displayFolder="" count="0" memberValueDatatype="130" unbalanced="0"/>
    <cacheHierarchy uniqueName="[Project Type].[Project Type]" caption="Project Type" attribute="1" defaultMemberUniqueName="[Project Type].[Project Type].[All]" allUniqueName="[Project Type].[Project Type].[All]" dimensionUniqueName="[Project Type]" displayFolder="" count="2" memberValueDatatype="130" unbalanced="0">
      <fieldsUsage count="2">
        <fieldUsage x="-1"/>
        <fieldUsage x="7"/>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tatus].[Status]" caption="Status" attribute="1" defaultMemberUniqueName="[Status].[Status].[All]" allUniqueName="[Status].[Status].[All]" dimensionUniqueName="[Status]" displayFolder="" count="0" memberValueDatatype="130" unbalanced="0"/>
    <cacheHierarchy uniqueName="[Forecast_AllPhases].[fDate (Month Index)]" caption="fDate (Month Index)" attribute="1" defaultMemberUniqueName="[Forecast_AllPhases].[fDate (Month Index)].[All]" allUniqueName="[Forecast_AllPhases].[fDate (Month Index)].[All]" dimensionUniqueName="[Forecast_AllPhases]" displayFolder="" count="0" memberValueDatatype="20" unbalanced="0" hidden="1"/>
    <cacheHierarchy uniqueName="[Portfolio].[End Date (Month Index)]" caption="End Date (Month Index)" attribute="1" defaultMemberUniqueName="[Portfolio].[End Date (Month Index)].[All]" allUniqueName="[Portfolio].[End Date (Month Index)].[All]" dimensionUniqueName="[Portfolio]" displayFolder="" count="0" memberValueDatatype="20" unbalanced="0" hidden="1"/>
    <cacheHierarchy uniqueName="[Measures].[__XL_Count Portfolio]" caption="__XL_Count Portfolio" measure="1" displayFolder="" measureGroup="Portfolio" count="0" hidden="1"/>
    <cacheHierarchy uniqueName="[Measures].[__XL_Count Project Type]" caption="__XL_Count Project Type" measure="1" displayFolder="" measureGroup="Project Type" count="0" hidden="1"/>
    <cacheHierarchy uniqueName="[Measures].[__XL_Count Region]" caption="__XL_Count Region" measure="1" displayFolder="" measureGroup="Region" count="0" hidden="1"/>
    <cacheHierarchy uniqueName="[Measures].[__XL_Count Department]" caption="__XL_Count Department" measure="1" displayFolder="" measureGroup="Department" count="0" hidden="1"/>
    <cacheHierarchy uniqueName="[Measures].[__XL_Count Complexity]" caption="__XL_Count Complexity" measure="1" displayFolder="" measureGroup="Complexity" count="0" hidden="1"/>
    <cacheHierarchy uniqueName="[Measures].[__XL_Count Status]" caption="__XL_Count Status" measure="1" displayFolder="" measureGroup="Status" count="0" hidden="1"/>
    <cacheHierarchy uniqueName="[Measures].[__XL_Count Phase]" caption="__XL_Count Phase" measure="1" displayFolder="" measureGroup="Phase" count="0" hidden="1"/>
    <cacheHierarchy uniqueName="[Measures].[__XL_Count Forecast_AllPhases]" caption="__XL_Count Forecast_AllPhases" measure="1" displayFolder="" measureGroup="Forecast_AllPhases" count="0" hidden="1"/>
    <cacheHierarchy uniqueName="[Measures].[__No measures defined]" caption="__No measures defined" measure="1" displayFolder="" count="0" hidden="1"/>
    <cacheHierarchy uniqueName="[Measures].[Sum of Monthly Allocation FTE]" caption="Sum of Monthly Allocation FTE" measure="1" displayFolder="" measureGroup="Forecast_AllPhases"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Distinct Count of ID]" caption="Distinct Count of ID" measure="1" displayFolder="" measureGroup="Forecast_AllPhases" count="0" hidden="1">
      <extLst>
        <ext xmlns:x15="http://schemas.microsoft.com/office/spreadsheetml/2010/11/main" uri="{B97F6D7D-B522-45F9-BDA1-12C45D357490}">
          <x15:cacheHierarchy aggregatedColumn="2"/>
        </ext>
      </extLst>
    </cacheHierarchy>
    <cacheHierarchy uniqueName="[Measures].[Count of Yearly Allocation FTE]" caption="Count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Yearly Allocation FTE]" caption="Sum of Yearly Allocation FTE" measure="1" displayFolder="" measureGroup="Forecast_AllPhases" count="0" hidden="1">
      <extLst>
        <ext xmlns:x15="http://schemas.microsoft.com/office/spreadsheetml/2010/11/main" uri="{B97F6D7D-B522-45F9-BDA1-12C45D357490}">
          <x15:cacheHierarchy aggregatedColumn="9"/>
        </ext>
      </extLst>
    </cacheHierarchy>
    <cacheHierarchy uniqueName="[Measures].[Sum of Project Benefit]" caption="Sum of Project Benefit" measure="1" displayFolder="" measureGroup="Portfolio" count="0" hidden="1">
      <extLst>
        <ext xmlns:x15="http://schemas.microsoft.com/office/spreadsheetml/2010/11/main" uri="{B97F6D7D-B522-45F9-BDA1-12C45D357490}">
          <x15:cacheHierarchy aggregatedColumn="22"/>
        </ext>
      </extLst>
    </cacheHierarchy>
    <cacheHierarchy uniqueName="[Measures].[Sum of Project Cost]" caption="Sum of Project Cost" measure="1" displayFolder="" measureGroup="Portfolio"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ID 2]" caption="Count of ID 2" measure="1" displayFolder="" measureGroup="Portfolio" count="0" hidden="1">
      <extLst>
        <ext xmlns:x15="http://schemas.microsoft.com/office/spreadsheetml/2010/11/main" uri="{B97F6D7D-B522-45F9-BDA1-12C45D357490}">
          <x15:cacheHierarchy aggregatedColumn="14"/>
        </ext>
      </extLst>
    </cacheHierarchy>
  </cacheHierarchies>
  <kpis count="0"/>
  <dimensions count="9">
    <dimension name="Complexity" uniqueName="[Complexity]" caption="Complexity"/>
    <dimension name="Department" uniqueName="[Department]" caption="Department"/>
    <dimension name="Forecast_AllPhases" uniqueName="[Forecast_AllPhases]" caption="Forecast_AllPhases"/>
    <dimension measure="1" name="Measures" uniqueName="[Measures]" caption="Measures"/>
    <dimension name="Phase" uniqueName="[Phase]" caption="Phase"/>
    <dimension name="Portfolio" uniqueName="[Portfolio]" caption="Portfolio"/>
    <dimension name="Project Type" uniqueName="[Project Type]" caption="Project Type"/>
    <dimension name="Region" uniqueName="[Region]" caption="Region"/>
    <dimension name="Status" uniqueName="[Status]" caption="Status"/>
  </dimensions>
  <measureGroups count="8">
    <measureGroup name="Complexity" caption="Complexity"/>
    <measureGroup name="Department" caption="Department"/>
    <measureGroup name="Forecast_AllPhases" caption="Forecast_AllPhases"/>
    <measureGroup name="Phase" caption="Phase"/>
    <measureGroup name="Portfolio" caption="Portfolio"/>
    <measureGroup name="Project Type" caption="Project Type"/>
    <measureGroup name="Region" caption="Region"/>
    <measureGroup name="Status" caption="Status"/>
  </measureGroups>
  <maps count="21">
    <map measureGroup="0" dimension="0"/>
    <map measureGroup="1" dimension="1"/>
    <map measureGroup="2" dimension="0"/>
    <map measureGroup="2" dimension="1"/>
    <map measureGroup="2" dimension="2"/>
    <map measureGroup="2" dimension="4"/>
    <map measureGroup="2" dimension="5"/>
    <map measureGroup="2" dimension="6"/>
    <map measureGroup="2" dimension="7"/>
    <map measureGroup="2" dimension="8"/>
    <map measureGroup="3" dimension="4"/>
    <map measureGroup="4" dimension="0"/>
    <map measureGroup="4" dimension="1"/>
    <map measureGroup="4" dimension="4"/>
    <map measureGroup="4" dimension="5"/>
    <map measureGroup="4" dimension="6"/>
    <map measureGroup="4" dimension="7"/>
    <map measureGroup="4" dimension="8"/>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CC7AE1-8F06-44AA-8D06-259286DBB264}" name="ByPhases" cacheId="5" applyNumberFormats="0" applyBorderFormats="0" applyFontFormats="0" applyPatternFormats="0" applyAlignmentFormats="0" applyWidthHeightFormats="1" dataCaption="Values" tag="1c25a6a9-0a71-46bc-bbae-18ecdfc28872" updatedVersion="8" minRefreshableVersion="3" useAutoFormatting="1" itemPrintTitles="1" createdVersion="8" indent="0" outline="1" outlineData="1" multipleFieldFilters="0" chartFormat="18">
  <location ref="A26:B31" firstHeaderRow="1" firstDataRow="1" firstDataCol="1" rowPageCount="1" colPageCount="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2" hier="24" name="[Portfolio].[Status].&amp;[In - Progress]" cap="In - Progress"/>
  </pageFields>
  <dataFields count="1">
    <dataField name="Count of ID" fld="1" subtotal="count" baseField="0" baseItem="0"/>
  </dataFields>
  <chartFormats count="1">
    <chartFormat chart="17" format="34" series="1">
      <pivotArea type="data" outline="0" fieldPosition="0">
        <references count="1">
          <reference field="4294967294" count="1" selected="0">
            <x v="0"/>
          </reference>
        </references>
      </pivotArea>
    </chartFormat>
  </chartFormats>
  <pivotHierarchies count="5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hase]"/>
        <x15:activeTabTopLevelEntity name="[Portfolio]"/>
        <x15:activeTabTopLevelEntity name="[Project Type]"/>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423B41-2DE1-4965-BF1E-97AACAFCA7AD}" name="Top5_FBenefits" cacheId="7" applyNumberFormats="0" applyBorderFormats="0" applyFontFormats="0" applyPatternFormats="0" applyAlignmentFormats="0" applyWidthHeightFormats="1" dataCaption="Values" tag="4750d626-64ec-4f3e-a2e2-e5e723ea733f" updatedVersion="8" minRefreshableVersion="5" useAutoFormatting="1" subtotalHiddenItems="1" rowGrandTotals="0" itemPrintTitles="1" createdVersion="8" indent="0" outline="1" outlineData="1" multipleFieldFilters="0">
  <location ref="A172:B177" firstHeaderRow="1" firstDataRow="1" firstDataCol="1" rowPageCount="2" colPageCount="1"/>
  <pivotFields count="9">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4"/>
    </i>
    <i>
      <x v="3"/>
    </i>
  </rowItems>
  <colItems count="1">
    <i/>
  </colItems>
  <pageFields count="2">
    <pageField fld="0" hier="24" name="[Portfolio].[Status].&amp;[In - Progress]" cap="In - Progress"/>
    <pageField fld="1" hier="27" name="[Portfolio].[Start Date].&amp;[2021-02-01T00:00:00]" cap="2/1/2021"/>
  </pageFields>
  <dataFields count="1">
    <dataField name="Sum of Project Benefit" fld="3"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23" level="1">
        <member name="[Portfolio].[Start Date].&amp;[2021-02-01T00:00:00]"/>
        <member name="[Portfolio].[Start Date].&amp;[2021-03-01T00:00:00]"/>
        <member name="[Portfolio].[Start Date].&amp;[2021-04-01T00:00:00]"/>
        <member name="[Portfolio].[Start Date].&amp;[2021-05-01T00:00:00]"/>
        <member name="[Portfolio].[Start Date].&amp;[2021-06-01T00:00:00]"/>
        <member name="[Portfolio].[Start Date].&amp;[2021-07-01T00:00:00]"/>
        <member name="[Portfolio].[Start Date].&amp;[2021-08-01T00:00:00]"/>
        <member name="[Portfolio].[Start Date].&amp;[2021-09-01T00:00:00]"/>
        <member name="[Portfolio].[Start Date].&amp;[2021-10-01T00:00:00]"/>
        <member name="[Portfolio].[Start Date].&amp;[2021-11-01T00:00:00]"/>
        <member name="[Portfolio].[Start Date].&amp;[2021-12-01T00:00:00]"/>
        <member name="[Portfolio].[Start Date].&amp;[2022-01-01T00:00:00]"/>
        <member name="[Portfolio].[Start Date].&amp;[2022-02-01T00:00:00]"/>
        <member name="[Portfolio].[Start Date].&amp;[2022-03-01T00:00:00]"/>
        <member name="[Portfolio].[Start Date].&amp;[2022-04-01T00:00:00]"/>
        <member name="[Portfolio].[Start Date].&amp;[2022-05-01T00:00:00]"/>
        <member name="[Portfolio].[Start Date].&amp;[2022-06-01T00:00:00]"/>
        <member name="[Portfolio].[Start Date].&amp;[2022-07-01T00:00:00]"/>
        <member name="[Portfolio].[Start Date].&amp;[2022-08-01T00:00:00]"/>
        <member name="[Portfolio].[Start Date].&amp;[2022-09-01T00:00:00]"/>
        <member name="[Portfolio].[Start Date].&amp;[2022-10-01T00:00:00]"/>
        <member name="[Portfolio].[Start Date].&amp;[2022-11-01T00:00:00]"/>
        <member name="[Portfolio].[Start Date].&amp;[2022-12-01T00:00:00]"/>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3" name="[Portfolio].[Target End 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2" type="count" id="2" iMeasureHier="52">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rtfol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2EF7FC-835C-4133-893A-6FE167A2D813}" name="RBEnefitsTrend" cacheId="3" applyNumberFormats="0" applyBorderFormats="0" applyFontFormats="0" applyPatternFormats="0" applyAlignmentFormats="0" applyWidthHeightFormats="1" dataCaption="Values" tag="faadff88-0b0c-48d8-9a8c-7ab3c57dbb2c" updatedVersion="8" minRefreshableVersion="3" useAutoFormatting="1" itemPrintTitles="1" createdVersion="8" indent="0" outline="1" outlineData="1" multipleFieldFilters="0" chartFormat="3">
  <location ref="A123:D137" firstHeaderRow="1" firstDataRow="2" firstDataCol="1" rowPageCount="1" colPageCount="1"/>
  <pivotFields count="9">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3">
    <i>
      <x/>
    </i>
    <i r="1">
      <x/>
    </i>
    <i r="1">
      <x v="1"/>
    </i>
    <i>
      <x v="1"/>
    </i>
    <i r="1">
      <x v="2"/>
    </i>
    <i>
      <x v="2"/>
    </i>
    <i r="1">
      <x v="3"/>
    </i>
    <i r="1">
      <x v="4"/>
    </i>
    <i>
      <x v="3"/>
    </i>
    <i r="1">
      <x v="5"/>
    </i>
    <i r="1">
      <x v="6"/>
    </i>
    <i r="1">
      <x v="7"/>
    </i>
    <i t="grand">
      <x/>
    </i>
  </rowItems>
  <colFields count="1">
    <field x="2"/>
  </colFields>
  <colItems count="3">
    <i>
      <x/>
    </i>
    <i>
      <x v="1"/>
    </i>
    <i t="grand">
      <x/>
    </i>
  </colItems>
  <pageFields count="1">
    <pageField fld="4" hier="35" name="[Status].[Status].&amp;[Completed]" cap="Completed"/>
  </pageFields>
  <dataFields count="1">
    <dataField name="Sum of Project Benefit" fld="3" baseField="0" baseItem="0"/>
  </dataFields>
  <chartFormats count="5">
    <chartFormat chart="2" format="38" series="1">
      <pivotArea type="data" outline="0" fieldPosition="0">
        <references count="2">
          <reference field="4294967294" count="1" selected="0">
            <x v="0"/>
          </reference>
          <reference field="2" count="1" selected="0">
            <x v="0"/>
          </reference>
        </references>
      </pivotArea>
    </chartFormat>
    <chartFormat chart="2" format="39" series="1">
      <pivotArea type="data" outline="0" fieldPosition="0">
        <references count="2">
          <reference field="4294967294" count="1" selected="0">
            <x v="0"/>
          </reference>
          <reference field="2" count="1" selected="0">
            <x v="1"/>
          </reference>
        </references>
      </pivotArea>
    </chartFormat>
    <chartFormat chart="2" format="40">
      <pivotArea type="data" outline="0" fieldPosition="0">
        <references count="4">
          <reference field="4294967294" count="1" selected="0">
            <x v="0"/>
          </reference>
          <reference field="0" count="1" selected="0">
            <x v="6"/>
          </reference>
          <reference field="1" count="1" selected="0">
            <x v="3"/>
          </reference>
          <reference field="2" count="1" selected="0">
            <x v="1"/>
          </reference>
        </references>
      </pivotArea>
    </chartFormat>
    <chartFormat chart="2" format="41">
      <pivotArea type="data" outline="0" fieldPosition="0">
        <references count="4">
          <reference field="4294967294" count="1" selected="0">
            <x v="0"/>
          </reference>
          <reference field="0" count="1" selected="0">
            <x v="5"/>
          </reference>
          <reference field="1" count="1" selected="0">
            <x v="3"/>
          </reference>
          <reference field="2" count="1" selected="0">
            <x v="1"/>
          </reference>
        </references>
      </pivotArea>
    </chartFormat>
    <chartFormat chart="2" format="42">
      <pivotArea type="data" outline="0" fieldPosition="0">
        <references count="4">
          <reference field="4294967294" count="1" selected="0">
            <x v="0"/>
          </reference>
          <reference field="0" count="1" selected="0">
            <x v="4"/>
          </reference>
          <reference field="1" count="1" selected="0">
            <x v="2"/>
          </reference>
          <reference field="2"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rtfolio]"/>
        <x15:activeTabTopLevelEntity name="[Status]"/>
        <x15:activeTabTopLevelEntity name="[Region]"/>
        <x15:activeTabTopLevelEntity name="[Project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209617-0818-4F36-B249-B563F0ECFFC0}" name="RBenefits21" cacheId="11" applyNumberFormats="0" applyBorderFormats="0" applyFontFormats="0" applyPatternFormats="0" applyAlignmentFormats="0" applyWidthHeightFormats="1" dataCaption="Values" tag="ef2a90e4-8b8f-45e5-9155-f4c3d24db7ea" updatedVersion="8" minRefreshableVersion="3" useAutoFormatting="1" subtotalHiddenItems="1" itemPrintTitles="1" createdVersion="8" indent="0" outline="1" outlineData="1" multipleFieldFilters="0">
  <location ref="G100:G101" firstHeaderRow="1" firstDataRow="1" firstDataCol="0" rowPageCount="2" colPageCount="1"/>
  <pivotFields count="7">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2">
    <pageField fld="0" hier="35" name="[Status].[Status].&amp;[Completed]" cap="Completed"/>
    <pageField fld="2" hier="28" name="[Portfolio].[End Date].&amp;[2021-06-01T00:00:00]" cap="6/1/2021"/>
  </pageFields>
  <dataFields count="1">
    <dataField name="Sum of Project Benefit" fld="1"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Portfolio].[End Date].&amp;[2021-06-01T00:00:00]"/>
        <member name="[Portfolio].[End Date].&amp;[2021-07-01T00:00:00]"/>
        <member name="[Portfolio].[End Date].&amp;[2021-08-01T00:00:00]"/>
        <member name="[Portfolio].[End Date].&amp;[2021-10-01T00:00:00]"/>
        <member name="[Portfolio].[End Date].&amp;[2021-11-01T00:00:00]"/>
        <member name="[Portfolio].[End Date].&amp;[2021-12-01T00:00:00]"/>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
        <x15:activeTabTopLevelEntity name="[Portfol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4602C7-992E-4EE1-A056-6B01A75A61AF}" name="YearlyRsrcFcst" cacheId="13" applyNumberFormats="0" applyBorderFormats="0" applyFontFormats="0" applyPatternFormats="0" applyAlignmentFormats="0" applyWidthHeightFormats="1" dataCaption="Values" tag="ff55eb20-93f6-4547-9639-58deb6b7a7fc" updatedVersion="8" minRefreshableVersion="3" useAutoFormatting="1" subtotalHiddenItems="1" itemPrintTitles="1" createdVersion="8" indent="0" outline="1" outlineData="1" multipleFieldFilters="0" chartFormat="12">
  <location ref="A31:D40"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name="Sum of Yearly Allocation FTE" fld="2" baseField="0" baseItem="0" numFmtId="2"/>
  </dataFields>
  <chartFormats count="2">
    <chartFormat chart="10" format="9" series="1">
      <pivotArea type="data" outline="0" fieldPosition="0">
        <references count="2">
          <reference field="4294967294" count="1" selected="0">
            <x v="0"/>
          </reference>
          <reference field="1" count="1" selected="0">
            <x v="0"/>
          </reference>
        </references>
      </pivotArea>
    </chartFormat>
    <chartFormat chart="10" format="10" series="1">
      <pivotArea type="data" outline="0" fieldPosition="0">
        <references count="2">
          <reference field="4294967294" count="1" selected="0">
            <x v="0"/>
          </reference>
          <reference field="1" count="1" selected="0">
            <x v="1"/>
          </reference>
        </references>
      </pivotArea>
    </chartFormat>
  </chartFormats>
  <pivotHierarchies count="55">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Forecast_AllPhases].[fDate (Quarter)].&amp;[Qtr1]"/>
        <member name="[Forecast_AllPhases].[fDate (Quarter)].&amp;[Qtr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ID"/>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orecast_AllPhases1">
        <x15:activeTabTopLevelEntity name="[Forecast_AllPha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B00ADFE-BD1D-4564-B939-870C3F7AB3D6}" name="MonthlyRsrcFcst" cacheId="12" applyNumberFormats="0" applyBorderFormats="0" applyFontFormats="0" applyPatternFormats="0" applyAlignmentFormats="0" applyWidthHeightFormats="1" dataCaption="Values" tag="3e32c967-fef9-4032-9ab3-be7d49241307" updatedVersion="8" minRefreshableVersion="5" useAutoFormatting="1" subtotalHiddenItems="1" rowGrandTotals="0" itemPrintTitles="1" createdVersion="8" indent="0" outline="1" outlineData="1" multipleFieldFilters="0">
  <location ref="B10:AR201" firstHeaderRow="1" firstDataRow="3" firstDataCol="1"/>
  <pivotFields count="6">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2">
    <field x="0"/>
    <field x="1"/>
  </rowFields>
  <rowItems count="189">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i>
    <i r="1">
      <x v="1"/>
    </i>
    <i>
      <x v="14"/>
    </i>
    <i r="1">
      <x/>
    </i>
    <i r="1">
      <x v="1"/>
    </i>
    <i>
      <x v="15"/>
    </i>
    <i r="1">
      <x/>
    </i>
    <i r="1">
      <x v="1"/>
    </i>
    <i>
      <x v="16"/>
    </i>
    <i r="1">
      <x/>
    </i>
    <i r="1">
      <x v="1"/>
    </i>
    <i>
      <x v="17"/>
    </i>
    <i r="1">
      <x/>
    </i>
    <i r="1">
      <x v="1"/>
    </i>
    <i>
      <x v="18"/>
    </i>
    <i r="1">
      <x/>
    </i>
    <i r="1">
      <x v="1"/>
    </i>
    <i>
      <x v="19"/>
    </i>
    <i r="1">
      <x/>
    </i>
    <i r="1">
      <x v="1"/>
    </i>
    <i>
      <x v="20"/>
    </i>
    <i r="1">
      <x/>
    </i>
    <i r="1">
      <x v="1"/>
    </i>
    <i>
      <x v="21"/>
    </i>
    <i r="1">
      <x/>
    </i>
    <i r="1">
      <x v="1"/>
    </i>
    <i>
      <x v="22"/>
    </i>
    <i r="1">
      <x/>
    </i>
    <i r="1">
      <x v="1"/>
    </i>
    <i>
      <x v="23"/>
    </i>
    <i r="1">
      <x/>
    </i>
    <i r="1">
      <x v="1"/>
    </i>
    <i>
      <x v="24"/>
    </i>
    <i r="1">
      <x/>
    </i>
    <i r="1">
      <x v="1"/>
    </i>
    <i>
      <x v="25"/>
    </i>
    <i r="1">
      <x/>
    </i>
    <i r="1">
      <x v="1"/>
    </i>
    <i>
      <x v="26"/>
    </i>
    <i r="1">
      <x/>
    </i>
    <i r="1">
      <x v="1"/>
    </i>
    <i>
      <x v="27"/>
    </i>
    <i r="1">
      <x/>
    </i>
    <i r="1">
      <x v="1"/>
    </i>
    <i>
      <x v="28"/>
    </i>
    <i r="1">
      <x/>
    </i>
    <i r="1">
      <x v="1"/>
    </i>
    <i>
      <x v="29"/>
    </i>
    <i r="1">
      <x/>
    </i>
    <i r="1">
      <x v="1"/>
    </i>
    <i>
      <x v="30"/>
    </i>
    <i r="1">
      <x/>
    </i>
    <i r="1">
      <x v="1"/>
    </i>
    <i>
      <x v="31"/>
    </i>
    <i r="1">
      <x/>
    </i>
    <i r="1">
      <x v="1"/>
    </i>
    <i>
      <x v="32"/>
    </i>
    <i r="1">
      <x/>
    </i>
    <i r="1">
      <x v="1"/>
    </i>
    <i>
      <x v="33"/>
    </i>
    <i r="1">
      <x/>
    </i>
    <i r="1">
      <x v="1"/>
    </i>
    <i>
      <x v="34"/>
    </i>
    <i r="1">
      <x/>
    </i>
    <i r="1">
      <x v="1"/>
    </i>
    <i>
      <x v="35"/>
    </i>
    <i r="1">
      <x/>
    </i>
    <i r="1">
      <x v="1"/>
    </i>
    <i>
      <x v="36"/>
    </i>
    <i r="1">
      <x/>
    </i>
    <i r="1">
      <x v="1"/>
    </i>
    <i>
      <x v="37"/>
    </i>
    <i r="1">
      <x/>
    </i>
    <i r="1">
      <x v="1"/>
    </i>
    <i>
      <x v="38"/>
    </i>
    <i r="1">
      <x/>
    </i>
    <i r="1">
      <x v="1"/>
    </i>
    <i>
      <x v="39"/>
    </i>
    <i r="1">
      <x/>
    </i>
    <i r="1">
      <x v="1"/>
    </i>
    <i>
      <x v="40"/>
    </i>
    <i r="1">
      <x/>
    </i>
    <i r="1">
      <x v="1"/>
    </i>
    <i>
      <x v="41"/>
    </i>
    <i r="1">
      <x/>
    </i>
    <i r="1">
      <x v="1"/>
    </i>
    <i>
      <x v="42"/>
    </i>
    <i r="1">
      <x/>
    </i>
    <i r="1">
      <x v="1"/>
    </i>
    <i>
      <x v="43"/>
    </i>
    <i r="1">
      <x/>
    </i>
    <i r="1">
      <x v="1"/>
    </i>
    <i>
      <x v="44"/>
    </i>
    <i r="1">
      <x/>
    </i>
    <i r="1">
      <x v="1"/>
    </i>
    <i>
      <x v="45"/>
    </i>
    <i r="1">
      <x/>
    </i>
    <i r="1">
      <x v="1"/>
    </i>
    <i>
      <x v="46"/>
    </i>
    <i r="1">
      <x/>
    </i>
    <i r="1">
      <x v="1"/>
    </i>
    <i>
      <x v="47"/>
    </i>
    <i r="1">
      <x/>
    </i>
    <i r="1">
      <x v="1"/>
    </i>
    <i>
      <x v="48"/>
    </i>
    <i r="1">
      <x/>
    </i>
    <i r="1">
      <x v="1"/>
    </i>
    <i>
      <x v="49"/>
    </i>
    <i r="1">
      <x/>
    </i>
    <i r="1">
      <x v="1"/>
    </i>
    <i>
      <x v="50"/>
    </i>
    <i r="1">
      <x/>
    </i>
    <i r="1">
      <x v="1"/>
    </i>
    <i>
      <x v="51"/>
    </i>
    <i r="1">
      <x/>
    </i>
    <i r="1">
      <x v="1"/>
    </i>
    <i>
      <x v="52"/>
    </i>
    <i r="1">
      <x/>
    </i>
    <i r="1">
      <x v="1"/>
    </i>
    <i>
      <x v="53"/>
    </i>
    <i r="1">
      <x/>
    </i>
    <i r="1">
      <x v="1"/>
    </i>
    <i>
      <x v="54"/>
    </i>
    <i r="1">
      <x/>
    </i>
    <i r="1">
      <x v="1"/>
    </i>
    <i>
      <x v="55"/>
    </i>
    <i r="1">
      <x/>
    </i>
    <i r="1">
      <x v="1"/>
    </i>
    <i>
      <x v="56"/>
    </i>
    <i r="1">
      <x/>
    </i>
    <i r="1">
      <x v="1"/>
    </i>
    <i>
      <x v="57"/>
    </i>
    <i r="1">
      <x/>
    </i>
    <i r="1">
      <x v="1"/>
    </i>
    <i>
      <x v="58"/>
    </i>
    <i r="1">
      <x/>
    </i>
    <i r="1">
      <x v="1"/>
    </i>
    <i>
      <x v="59"/>
    </i>
    <i r="1">
      <x/>
    </i>
    <i r="1">
      <x v="1"/>
    </i>
    <i>
      <x v="60"/>
    </i>
    <i r="1">
      <x/>
    </i>
    <i r="1">
      <x v="1"/>
    </i>
    <i>
      <x v="61"/>
    </i>
    <i r="1">
      <x/>
    </i>
    <i r="1">
      <x v="1"/>
    </i>
    <i>
      <x v="62"/>
    </i>
    <i r="1">
      <x/>
    </i>
    <i r="1">
      <x v="1"/>
    </i>
  </rowItems>
  <colFields count="2">
    <field x="2"/>
    <field x="3"/>
  </colFields>
  <colItems count="42">
    <i>
      <x/>
      <x/>
    </i>
    <i r="1">
      <x v="1"/>
    </i>
    <i r="1">
      <x v="2"/>
    </i>
    <i>
      <x v="1"/>
      <x v="3"/>
    </i>
    <i r="1">
      <x v="4"/>
    </i>
    <i r="1">
      <x v="5"/>
    </i>
    <i r="1">
      <x v="6"/>
    </i>
    <i r="1">
      <x v="7"/>
    </i>
    <i r="1">
      <x v="8"/>
    </i>
    <i r="1">
      <x v="9"/>
    </i>
    <i r="1">
      <x v="10"/>
    </i>
    <i r="1">
      <x v="11"/>
    </i>
    <i r="1">
      <x/>
    </i>
    <i r="1">
      <x v="1"/>
    </i>
    <i r="1">
      <x v="2"/>
    </i>
    <i>
      <x v="2"/>
      <x v="3"/>
    </i>
    <i r="1">
      <x v="4"/>
    </i>
    <i r="1">
      <x v="5"/>
    </i>
    <i r="1">
      <x v="6"/>
    </i>
    <i r="1">
      <x v="7"/>
    </i>
    <i r="1">
      <x v="8"/>
    </i>
    <i r="1">
      <x v="9"/>
    </i>
    <i r="1">
      <x v="10"/>
    </i>
    <i r="1">
      <x v="11"/>
    </i>
    <i r="1">
      <x/>
    </i>
    <i r="1">
      <x v="1"/>
    </i>
    <i r="1">
      <x v="2"/>
    </i>
    <i>
      <x v="3"/>
      <x v="3"/>
    </i>
    <i r="1">
      <x v="4"/>
    </i>
    <i r="1">
      <x v="5"/>
    </i>
    <i r="1">
      <x v="6"/>
    </i>
    <i r="1">
      <x v="7"/>
    </i>
    <i r="1">
      <x v="8"/>
    </i>
    <i r="1">
      <x v="9"/>
    </i>
    <i r="1">
      <x v="10"/>
    </i>
    <i r="1">
      <x v="11"/>
    </i>
    <i r="1">
      <x/>
    </i>
    <i r="1">
      <x v="1"/>
    </i>
    <i r="1">
      <x v="2"/>
    </i>
    <i>
      <x v="4"/>
      <x v="3"/>
    </i>
    <i r="1">
      <x v="4"/>
    </i>
    <i t="grand">
      <x/>
    </i>
  </colItems>
  <dataFields count="1">
    <dataField name="Sum of Monthly Allocation FTE" fld="4" baseField="0" baseItem="0" numFmtId="2"/>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filters count="1">
    <filter fld="5" type="dateBetween" evalOrder="-1" id="5" name="[Forecast_AllPhases].[fDate]">
      <autoFilter ref="A1">
        <filterColumn colId="0">
          <customFilters and="1">
            <customFilter operator="greaterThanOrEqual" val="44835"/>
            <customFilter operator="lessThanOrEqual" val="46387"/>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4"/>
  </rowHierarchiesUsage>
  <colHierarchiesUsage count="2">
    <colHierarchyUsage hierarchyUsage="10"/>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ecast_AllPhases]"/>
        <x15:activeTabTopLevelEntity name="[Portfol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DE9745-5432-440E-83E3-46672E1A41FD}" name="CapacityBA" cacheId="10" applyNumberFormats="0" applyBorderFormats="0" applyFontFormats="0" applyPatternFormats="0" applyAlignmentFormats="0" applyWidthHeightFormats="1" dataCaption="Values" tag="48bc04ab-bac8-42e2-842f-5a309d542bd0" updatedVersion="8" minRefreshableVersion="3" useAutoFormatting="1" subtotalHiddenItems="1" itemPrintTitles="1" createdVersion="8" indent="0" outline="1" outlineData="1" multipleFieldFilters="0" chartFormat="14">
  <location ref="G50:H56" firstHeaderRow="1" firstDataRow="1" firstDataCol="1" rowPageCount="1" colPageCount="1"/>
  <pivotFields count="9">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0"/>
    <field x="1"/>
    <field x="3"/>
  </rowFields>
  <rowItems count="6">
    <i>
      <x/>
    </i>
    <i r="1">
      <x/>
    </i>
    <i r="2">
      <x/>
    </i>
    <i r="2">
      <x v="1"/>
    </i>
    <i r="2">
      <x v="2"/>
    </i>
    <i t="grand">
      <x/>
    </i>
  </rowItems>
  <colItems count="1">
    <i/>
  </colItems>
  <pageFields count="1">
    <pageField fld="4" hier="4" name="[Forecast_AllPhases].[Role].&amp;[Business Analyst]" cap="Business Analyst"/>
  </pageFields>
  <dataFields count="1">
    <dataField name="Sum of Monthly Allocation FTE" fld="2" baseField="0" baseItem="0" numFmtId="2"/>
  </dataFields>
  <chartFormats count="2">
    <chartFormat chart="6" format="6"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multipleItemSelectionAllowed="1" dragToData="1">
      <members count="1" level="1">
        <member name="[Forecast_AllPhases].[Role].&amp;[Business Analyst]"/>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ecast_AllPhases]"/>
        <x15:activeTabTopLevelEntity name="[Portfolio]"/>
        <x15:activeTabTopLevelEntity name="[Region]"/>
        <x15:activeTabTopLevelEntity name="[Project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3FB72F-C26D-4FBC-9F05-2B54CC9EFDC8}" name="CapacityPerPM" cacheId="6" applyNumberFormats="0" applyBorderFormats="0" applyFontFormats="0" applyPatternFormats="0" applyAlignmentFormats="0" applyWidthHeightFormats="1" dataCaption="Values" tag="adc5dd86-e23f-4236-83ec-7daa92cb103e" updatedVersion="8" minRefreshableVersion="3" useAutoFormatting="1" subtotalHiddenItems="1" itemPrintTitles="1" createdVersion="8" indent="0" outline="1" outlineData="1" multipleFieldFilters="0" chartFormat="9">
  <location ref="A50:B65" firstHeaderRow="1" firstDataRow="1" firstDataCol="1" rowPageCount="1" colPageCount="1"/>
  <pivotFields count="9">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4">
    <field x="0"/>
    <field x="1"/>
    <field x="3"/>
    <field x="4"/>
  </rowFields>
  <rowItems count="15">
    <i>
      <x/>
    </i>
    <i r="1">
      <x/>
    </i>
    <i r="2">
      <x/>
    </i>
    <i r="3">
      <x/>
    </i>
    <i r="3">
      <x v="1"/>
    </i>
    <i r="3">
      <x v="2"/>
    </i>
    <i r="2">
      <x v="1"/>
    </i>
    <i r="3">
      <x/>
    </i>
    <i r="3">
      <x v="1"/>
    </i>
    <i r="3">
      <x v="2"/>
    </i>
    <i r="2">
      <x v="2"/>
    </i>
    <i r="3">
      <x/>
    </i>
    <i r="3">
      <x v="1"/>
    </i>
    <i r="3">
      <x v="2"/>
    </i>
    <i t="grand">
      <x/>
    </i>
  </rowItems>
  <colItems count="1">
    <i/>
  </colItems>
  <pageFields count="1">
    <pageField fld="5" hier="4" name="[Forecast_AllPhases].[Role].&amp;[Project Manager]" cap="Project Manager"/>
  </pageFields>
  <dataFields count="1">
    <dataField name="Sum of Monthly Allocation FTE" fld="2" baseField="0" baseItem="0" numFmtId="2"/>
  </dataFields>
  <chartFormats count="1">
    <chartFormat chart="6" format="6"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0"/>
    <rowHierarchyUsage hierarchyUsage="11"/>
    <rowHierarchyUsage hierarchyUsage="12"/>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ecast_AllPhases]"/>
        <x15:activeTabTopLevelEntity name="[Portfol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9C0B48-FEC0-466A-86AE-F78EFDD33E13}" name="Top5_FCost" cacheId="8" applyNumberFormats="0" applyBorderFormats="0" applyFontFormats="0" applyPatternFormats="0" applyAlignmentFormats="0" applyWidthHeightFormats="1" dataCaption="Values" tag="ab244fc8-8d2d-4520-9327-3a0e6623035f" updatedVersion="8" minRefreshableVersion="5" useAutoFormatting="1" subtotalHiddenItems="1" rowGrandTotals="0" itemPrintTitles="1" createdVersion="8" indent="0" outline="1" outlineData="1" multipleFieldFilters="0">
  <location ref="A194:B199" firstHeaderRow="1" firstDataRow="1" firstDataCol="1" rowPageCount="2" colPageCount="1"/>
  <pivotFields count="9">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v="2"/>
    </i>
    <i>
      <x v="3"/>
    </i>
    <i>
      <x/>
    </i>
    <i>
      <x v="4"/>
    </i>
    <i>
      <x v="1"/>
    </i>
  </rowItems>
  <colItems count="1">
    <i/>
  </colItems>
  <pageFields count="2">
    <pageField fld="0" hier="24" name="[Portfolio].[Status].&amp;[In - Progress]" cap="In - Progress"/>
    <pageField fld="1" hier="27" name="[Portfolio].[Start Date].&amp;[2021-02-01T00:00:00]" cap="2/1/2021"/>
  </pageFields>
  <dataFields count="1">
    <dataField name="Sum of Project Cost" fld="4"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23" level="1">
        <member name="[Portfolio].[Start Date].&amp;[2021-02-01T00:00:00]"/>
        <member name="[Portfolio].[Start Date].&amp;[2021-03-01T00:00:00]"/>
        <member name="[Portfolio].[Start Date].&amp;[2021-04-01T00:00:00]"/>
        <member name="[Portfolio].[Start Date].&amp;[2021-05-01T00:00:00]"/>
        <member name="[Portfolio].[Start Date].&amp;[2021-06-01T00:00:00]"/>
        <member name="[Portfolio].[Start Date].&amp;[2021-07-01T00:00:00]"/>
        <member name="[Portfolio].[Start Date].&amp;[2021-08-01T00:00:00]"/>
        <member name="[Portfolio].[Start Date].&amp;[2021-09-01T00:00:00]"/>
        <member name="[Portfolio].[Start Date].&amp;[2021-10-01T00:00:00]"/>
        <member name="[Portfolio].[Start Date].&amp;[2021-11-01T00:00:00]"/>
        <member name="[Portfolio].[Start Date].&amp;[2021-12-01T00:00:00]"/>
        <member name="[Portfolio].[Start Date].&amp;[2022-01-01T00:00:00]"/>
        <member name="[Portfolio].[Start Date].&amp;[2022-02-01T00:00:00]"/>
        <member name="[Portfolio].[Start Date].&amp;[2022-03-01T00:00:00]"/>
        <member name="[Portfolio].[Start Date].&amp;[2022-04-01T00:00:00]"/>
        <member name="[Portfolio].[Start Date].&amp;[2022-05-01T00:00:00]"/>
        <member name="[Portfolio].[Start Date].&amp;[2022-06-01T00:00:00]"/>
        <member name="[Portfolio].[Start Date].&amp;[2022-07-01T00:00:00]"/>
        <member name="[Portfolio].[Start Date].&amp;[2022-08-01T00:00:00]"/>
        <member name="[Portfolio].[Start Date].&amp;[2022-09-01T00:00:00]"/>
        <member name="[Portfolio].[Start Date].&amp;[2022-10-01T00:00:00]"/>
        <member name="[Portfolio].[Start Date].&amp;[2022-11-01T00:00:00]"/>
        <member name="[Portfolio].[Start Date].&amp;[2022-12-01T00:00:00]"/>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6" name="[Portfolio].[Target End 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2" type="count" id="5" iMeasureHier="53">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rtfol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D696BB-E264-4D0E-BC1E-CEEBA88E7271}" name="FBenefits" cacheId="4" applyNumberFormats="0" applyBorderFormats="0" applyFontFormats="0" applyPatternFormats="0" applyAlignmentFormats="0" applyWidthHeightFormats="1" dataCaption="Values" tag="afe6c2a9-61d7-473f-976b-bdcaac037da0" updatedVersion="8" minRefreshableVersion="5" useAutoFormatting="1" subtotalHiddenItems="1" itemPrintTitles="1" createdVersion="8" indent="0" outline="1" outlineData="1" multipleFieldFilters="0">
  <location ref="A156:A157" firstHeaderRow="1" firstDataRow="1" firstDataCol="0" rowPageCount="1" colPageCount="1"/>
  <pivotFields count="7">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0" hier="35" name="[Status].[Status].&amp;[In - Progress]" cap="In - Progress"/>
  </pageFields>
  <dataFields count="1">
    <dataField name="Sum of Project Benefit" fld="1"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Portfolio].[Target End 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
        <x15:activeTabTopLevelEntity name="[Portfolio]"/>
        <x15:activeTabTopLevelEntity name="[Region]"/>
        <x15:activeTabTopLevelEntity name="[Project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DBFDDD-CB48-4D08-A77B-E19ABF461D45}" name="RBenefits22" cacheId="0" applyNumberFormats="0" applyBorderFormats="0" applyFontFormats="0" applyPatternFormats="0" applyAlignmentFormats="0" applyWidthHeightFormats="1" dataCaption="Values" tag="7a98b03f-fbf7-4b29-ab61-aefd4b40381f" updatedVersion="8" minRefreshableVersion="3" useAutoFormatting="1" subtotalHiddenItems="1" itemPrintTitles="1" createdVersion="8" indent="0" outline="1" outlineData="1" multipleFieldFilters="0">
  <location ref="A100:A101" firstHeaderRow="1" firstDataRow="1" firstDataCol="0" rowPageCount="2" colPageCount="1"/>
  <pivotFields count="7">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2">
    <pageField fld="0" hier="35" name="[Status].[Status].&amp;[Completed]" cap="Completed"/>
    <pageField fld="2" hier="28" name="[Portfolio].[End Date].&amp;[2022-01-01T00:00:00]" cap="1/1/2022"/>
  </pageFields>
  <dataFields count="1">
    <dataField name="Sum of Project Benefit" fld="1"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7" level="1">
        <member name="[Portfolio].[End Date].&amp;[2022-01-01T00:00:00]"/>
        <member name="[Portfolio].[End Date].&amp;[2022-03-01T00:00:00]"/>
        <member name="[Portfolio].[End Date].&amp;[2022-06-01T00:00:00]"/>
        <member name="[Portfolio].[End Date].&amp;[2022-07-01T00:00:00]"/>
        <member name="[Portfolio].[End Date].&amp;[2022-08-01T00:00:00]"/>
        <member name="[Portfolio].[End Date].&amp;[2022-10-01T00:00:00]"/>
        <member name="[Portfolio].[End Date].&amp;[2022-11-01T00:00:00]"/>
      </members>
    </pivotHierarchy>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
        <x15:activeTabTopLevelEntity name="[Portfolio]"/>
        <x15:activeTabTopLevelEntity name="[Region]"/>
        <x15:activeTabTopLevelEntity name="[Project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165D91-2088-4DBA-B667-46F4A0199EC5}" name="RBenefits22Q4" cacheId="2" applyNumberFormats="0" applyBorderFormats="0" applyFontFormats="0" applyPatternFormats="0" applyAlignmentFormats="0" applyWidthHeightFormats="1" dataCaption="Values" tag="73950ee1-73c3-47e6-bc1f-59d4cd7001b1" updatedVersion="8" minRefreshableVersion="5" useAutoFormatting="1" subtotalHiddenItems="1" itemPrintTitles="1" createdVersion="8" indent="0" outline="1" outlineData="1" multipleFieldFilters="0">
  <location ref="A113:A114" firstHeaderRow="1" firstDataRow="1" firstDataCol="0" rowPageCount="1" colPageCount="1"/>
  <pivotFields count="7">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0" hier="35" name="[Status].[Status].&amp;[Completed]" cap="Completed"/>
  </pageFields>
  <dataFields count="1">
    <dataField name="Sum of Project Benefit" fld="1" baseField="0" baseItem="0"/>
  </dataFields>
  <formats count="2">
    <format dxfId="3">
      <pivotArea outline="0" collapsedLevelsAreSubtotals="1" fieldPosition="0"/>
    </format>
    <format dxfId="2">
      <pivotArea outline="0" fieldPosition="0">
        <references count="1">
          <reference field="4294967294" count="1">
            <x v="0"/>
          </reference>
        </references>
      </pivotArea>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 name="[Portfolio].[End Date]">
      <autoFilter ref="A1">
        <filterColumn colId="0">
          <customFilters and="1">
            <customFilter operator="greaterThanOrEqual" val="44835"/>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
        <x15:activeTabTopLevelEntity name="[Portfol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2B6402-2B4F-4469-8226-B82081C3D372}" name="TotalProjects" cacheId="9" applyNumberFormats="0" applyBorderFormats="0" applyFontFormats="0" applyPatternFormats="0" applyAlignmentFormats="0" applyWidthHeightFormats="1" dataCaption="Values" tag="36255ecd-22ff-4897-bb3b-5aa52210bfde" updatedVersion="8" minRefreshableVersion="3" useAutoFormatting="1" itemPrintTitles="1" createdVersion="8" indent="0" outline="1" outlineData="1" multipleFieldFilters="0">
  <location ref="A7:C8" firstHeaderRow="0" firstDataRow="1" firstDataCol="0" rowPageCount="1" colPageCount="1"/>
  <pivotFields count="9">
    <pivotField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pageFields count="1">
    <pageField fld="2" hier="24" name="[Portfolio].[Status].&amp;[In - Progress]" cap="In - Progress"/>
  </pageFields>
  <dataFields count="3">
    <dataField name="Count of ID" fld="4" subtotal="count" baseField="0" baseItem="0"/>
    <dataField name="Sum of Project Cost" fld="1" baseField="0" baseItem="0"/>
    <dataField name="Sum of Project Benefit" fld="3" baseField="0" baseItem="0"/>
  </dataFields>
  <pivotHierarchies count="5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Forecast_AllPhases].[fDate (Month)].&amp;[Feb]"/>
        <member name="[Forecast_AllPhases].[fDate (Month)].&amp;[Jan]"/>
        <member name="[Forecast_AllPhases].[fDate (Month)].&amp;[Mar]"/>
      </members>
    </pivotHierarchy>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orecast_AllPhases]"/>
        <x15:activeTabTopLevelEntity name="[Portfolio]"/>
        <x15:activeTabTopLevelEntity name="[Department]"/>
        <x15:activeTabTopLevelEntity name="[Region]"/>
        <x15:activeTabTopLevelEntity name="[Project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BDF637-3357-4811-8FE8-55392489CFD4}" name="RBenefits22Q3" cacheId="1" applyNumberFormats="0" applyBorderFormats="0" applyFontFormats="0" applyPatternFormats="0" applyAlignmentFormats="0" applyWidthHeightFormats="1" dataCaption="Values" tag="5daef410-dc69-4f1a-bc83-d62e1bf1c72e" updatedVersion="8" minRefreshableVersion="5" useAutoFormatting="1" subtotalHiddenItems="1" itemPrintTitles="1" createdVersion="8" indent="0" outline="1" outlineData="1" multipleFieldFilters="0">
  <location ref="G113:G114" firstHeaderRow="1" firstDataRow="1" firstDataCol="0" rowPageCount="1" colPageCount="1"/>
  <pivotFields count="7">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0" hier="35" name="[Status].[Status].&amp;[Completed]" cap="Completed"/>
  </pageFields>
  <dataFields count="1">
    <dataField name="Sum of Project Benefit" fld="1"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Portfolio].[End 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
        <x15:activeTabTopLevelEntity name="[Portfoli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D4A00B59-7200-4ABC-BFED-DCA476ECE892}" sourceName="[Portfolio].[Department]">
  <pivotTables>
    <pivotTable tabId="21" name="RBenefits21"/>
    <pivotTable tabId="21" name="RBenefits22"/>
    <pivotTable tabId="21" name="RBenefits22Q3"/>
    <pivotTable tabId="21" name="RBenefits22Q4"/>
    <pivotTable tabId="21" name="RBEnefitsTrend"/>
    <pivotTable tabId="21" name="FBenefits"/>
    <pivotTable tabId="21" name="ByPhases"/>
    <pivotTable tabId="21" name="CapacityPerPM"/>
    <pivotTable tabId="21" name="Top5_FBenefits"/>
    <pivotTable tabId="21" name="Top5_FCost"/>
    <pivotTable tabId="21" name="TotalProjects"/>
    <pivotTable tabId="21" name="CapacityBA"/>
  </pivotTables>
  <data>
    <olap pivotCacheId="952432185">
      <levels count="2">
        <level uniqueName="[Portfolio].[Department].[(All)]" sourceCaption="(All)" count="0"/>
        <level uniqueName="[Portfolio].[Department].[Department]" sourceCaption="Department" count="5">
          <ranges>
            <range startItem="0">
              <i n="[Portfolio].[Department].&amp;[Admin &amp; BI]" c="Admin &amp; BI"/>
              <i n="[Portfolio].[Department].&amp;[eCommerce]" c="eCommerce"/>
              <i n="[Portfolio].[Department].&amp;[Sales and Marketing]" c="Sales and Marketing"/>
              <i n="[Portfolio].[Department].&amp;[Warehouse]" c="Warehouse"/>
              <i n="[Portfolio].[Department].&amp;[Supply Chain]" c="Supply Chain"/>
            </range>
          </ranges>
        </level>
      </levels>
      <selections count="1">
        <selection n="[Portfolio].[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CB65DAC-B04F-4AF9-A0ED-DE38ECB9BD9F}" sourceName="[Region].[Region]">
  <pivotTables>
    <pivotTable tabId="21" name="RBenefits21"/>
    <pivotTable tabId="21" name="RBenefits22"/>
    <pivotTable tabId="21" name="RBenefits22Q3"/>
    <pivotTable tabId="21" name="RBenefits22Q4"/>
    <pivotTable tabId="21" name="RBEnefitsTrend"/>
    <pivotTable tabId="21" name="FBenefits"/>
    <pivotTable tabId="21" name="ByPhases"/>
    <pivotTable tabId="21" name="CapacityBA"/>
    <pivotTable tabId="21" name="CapacityPerPM"/>
    <pivotTable tabId="21" name="Top5_FBenefits"/>
    <pivotTable tabId="21" name="Top5_FCost"/>
    <pivotTable tabId="21" name="TotalProjects"/>
  </pivotTables>
  <data>
    <olap pivotCacheId="952432185">
      <levels count="2">
        <level uniqueName="[Region].[Region].[(All)]" sourceCaption="(All)" count="0"/>
        <level uniqueName="[Region].[Region].[Region]" sourceCaption="Region" count="4">
          <ranges>
            <range startItem="0">
              <i n="[Region].[Region].&amp;[East]" c="East"/>
              <i n="[Region].[Region].&amp;[North]" c="North"/>
              <i n="[Region].[Region].&amp;[South]" c="South"/>
              <i n="[Region].[Region].&amp;[West]" c="West"/>
            </range>
          </ranges>
        </level>
      </levels>
      <selections count="1">
        <selection n="[Region].[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ate__Quarter" xr10:uid="{D76DE892-59AE-44B1-A902-F31F7B7AD434}" sourceName="[Forecast_AllPhases].[fDate (Quarter)]">
  <pivotTables>
    <pivotTable tabId="21" name="CapacityPerPM"/>
    <pivotTable tabId="21" name="CapacityBA"/>
  </pivotTables>
  <data>
    <olap pivotCacheId="952432185">
      <levels count="2">
        <level uniqueName="[Forecast_AllPhases].[fDate (Quarter)].[(All)]" sourceCaption="(All)" count="0"/>
        <level uniqueName="[Forecast_AllPhases].[fDate (Quarter)].[fDate (Quarter)]" sourceCaption="fDate (Quarter)" count="4">
          <ranges>
            <range startItem="0">
              <i n="[Forecast_AllPhases].[fDate (Quarter)].&amp;[Qtr1]" c="Qtr1"/>
              <i n="[Forecast_AllPhases].[fDate (Quarter)].&amp;[Qtr2]" c="Qtr2"/>
              <i n="[Forecast_AllPhases].[fDate (Quarter)].&amp;[Qtr3]" c="Qtr3"/>
              <i n="[Forecast_AllPhases].[fDate (Quarter)].&amp;[Qtr4]" c="Qtr4"/>
            </range>
          </ranges>
        </level>
      </levels>
      <selections count="1">
        <selection n="[Forecast_AllPhases].[fDate (Quarter)].&amp;[Qtr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ate__Year1" xr10:uid="{77C55FD5-A93C-4A28-AFE3-E5D530FF11DB}" sourceName="[Forecast_AllPhases].[fDate (Year)]">
  <pivotTables>
    <pivotTable tabId="21" name="CapacityPerPM"/>
    <pivotTable tabId="21" name="CapacityBA"/>
  </pivotTables>
  <data>
    <olap pivotCacheId="952432185">
      <levels count="2">
        <level uniqueName="[Forecast_AllPhases].[fDate (Year)].[(All)]" sourceCaption="(All)" count="0"/>
        <level uniqueName="[Forecast_AllPhases].[fDate (Year)].[fDate (Year)]" sourceCaption="fDate (Year)" count="7">
          <ranges>
            <range startItem="0">
              <i n="[Forecast_AllPhases].[fDate (Year)].&amp;[2021]" c="2021"/>
              <i n="[Forecast_AllPhases].[fDate (Year)].&amp;[2022]" c="2022"/>
              <i n="[Forecast_AllPhases].[fDate (Year)].&amp;[2023]" c="2023"/>
              <i n="[Forecast_AllPhases].[fDate (Year)].&amp;[2024]" c="2024"/>
              <i n="[Forecast_AllPhases].[fDate (Year)].&amp;[2025]" c="2025"/>
              <i n="[Forecast_AllPhases].[fDate (Year)].&amp;[2026]" c="2026"/>
              <i n="[Forecast_AllPhases].[fDate (Year)].&amp;[2020]" c="2020" nd="1"/>
            </range>
          </ranges>
        </level>
      </levels>
      <selections count="1">
        <selection n="[Forecast_AllPhases].[fDate (Year)].&amp;[2023]"/>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1" xr10:uid="{ED83DFF8-F96C-43D5-930D-F6AE060A3E4E}" sourceName="[Project Type].[Project Type]">
  <pivotTables>
    <pivotTable tabId="21" name="RBenefits21"/>
    <pivotTable tabId="21" name="RBenefits22"/>
    <pivotTable tabId="21" name="RBenefits22Q3"/>
    <pivotTable tabId="21" name="RBenefits22Q4"/>
    <pivotTable tabId="21" name="RBEnefitsTrend"/>
    <pivotTable tabId="21" name="FBenefits"/>
    <pivotTable tabId="21" name="ByPhases"/>
    <pivotTable tabId="21" name="CapacityBA"/>
    <pivotTable tabId="21" name="CapacityPerPM"/>
    <pivotTable tabId="21" name="Top5_FBenefits"/>
    <pivotTable tabId="21" name="Top5_FCost"/>
    <pivotTable tabId="21" name="TotalProjects"/>
  </pivotTables>
  <data>
    <olap pivotCacheId="952432185">
      <levels count="2">
        <level uniqueName="[Project Type].[Project Type].[(All)]" sourceCaption="(All)" count="0"/>
        <level uniqueName="[Project Type].[Project Type].[Project Type]" sourceCaption="Project Type" count="4">
          <ranges>
            <range startItem="0">
              <i n="[Project Type].[Project Type].&amp;[COST REDUCTION]" c="COST REDUCTION"/>
              <i n="[Project Type].[Project Type].&amp;[INCOME GENERATION]" c="INCOME GENERATION"/>
              <i n="[Project Type].[Project Type].&amp;[PROCESS IMPROVEMENT]" c="PROCESS IMPROVEMENT"/>
              <i n="[Project Type].[Project Type].&amp;[WORKING CAPITAL IMPROVEMENT]" c="WORKING CAPITAL IMPROVEMENT"/>
            </range>
          </ranges>
        </level>
      </levels>
      <selections count="1">
        <selection n="[Project Type].[Project Typ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Manager1" xr10:uid="{05DF881A-D92E-4D03-9EB0-014E34C79EB7}" sourceName="[Portfolio].[Project Manager]">
  <pivotTables>
    <pivotTable tabId="21" name="TotalProjects"/>
    <pivotTable tabId="21" name="ByPhases"/>
    <pivotTable tabId="21" name="CapacityBA"/>
    <pivotTable tabId="21" name="CapacityPerPM"/>
    <pivotTable tabId="21" name="FBenefits"/>
    <pivotTable tabId="21" name="RBenefits21"/>
    <pivotTable tabId="21" name="RBenefits22"/>
    <pivotTable tabId="21" name="RBenefits22Q3"/>
    <pivotTable tabId="21" name="RBenefits22Q4"/>
    <pivotTable tabId="21" name="RBEnefitsTrend"/>
    <pivotTable tabId="21" name="Top5_FBenefits"/>
    <pivotTable tabId="21" name="Top5_FCost"/>
  </pivotTables>
  <data>
    <olap pivotCacheId="952432185">
      <levels count="2">
        <level uniqueName="[Portfolio].[Project Manager].[(All)]" sourceCaption="(All)" count="0"/>
        <level uniqueName="[Portfolio].[Project Manager].[Project Manager]" sourceCaption="Project Manager" count="4">
          <ranges>
            <range startItem="0">
              <i n="[Portfolio].[Project Manager].&amp;[Brenda Chandler]" c="Brenda Chandler"/>
              <i n="[Portfolio].[Project Manager].&amp;[Deacon Delacruz]" c="Deacon Delacruz"/>
              <i n="[Portfolio].[Project Manager].&amp;[Kamari Norris]" c="Kamari Norris"/>
              <i n="[Portfolio].[Project Manager].&amp;[Yael Wilcox]" c="Yael Wilcox"/>
            </range>
          </ranges>
        </level>
      </levels>
      <selections count="1">
        <selection n="[Portfolio].[Project 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Date (Quarter)" xr10:uid="{AF5A62C4-D8B7-4061-981C-7B85041CE47A}" cache="Slicer_fDate__Quarter" caption="fDate (Quarter)" columnCount="2" level="1" rowHeight="241300"/>
  <slicer name="fDate (Year)" xr10:uid="{3E9D5334-9CA4-4C94-8073-311D3EF5E8AA}" cache="Slicer_fDate__Year1" caption="fDate (Year)" columnCount="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F0047D93-7B08-4667-932A-5B8663F945A3}" cache="Slicer_Department2" caption="Department" level="1" style="SlicerStyleDark1" lockedPosition="1" rowHeight="241300"/>
  <slicer name="Region 1" xr10:uid="{505B8A48-411F-4BC4-8236-5E7865B2A144}" cache="Slicer_Region1" caption="Region" columnCount="4" showCaption="0" level="1" style="SlicerStyleDark1" lockedPosition="1" rowHeight="241300"/>
  <slicer name="Project Type 1" xr10:uid="{C770CAB4-A222-4608-A86C-A9517D2E3463}" cache="Slicer_Project_Type1" caption="Project Type" level="1" style="SlicerStyleDark1" lockedPosition="1" rowHeight="241300"/>
  <slicer name="Project Manager 1" xr10:uid="{75652C13-5CBD-4C82-B4F7-F527D956C5DE}" cache="Slicer_Project_Manager1" caption="Project Manager" level="1" style="SlicerStyleDark1" lockedPosition="1" rowHeight="241300"/>
</slicers>
</file>

<file path=xl/theme/theme1.xml><?xml version="1.0" encoding="utf-8"?>
<a:theme xmlns:a="http://schemas.openxmlformats.org/drawingml/2006/main" name="Office Theme">
  <a:themeElements>
    <a:clrScheme name="Googly">
      <a:dk1>
        <a:srgbClr val="000000"/>
      </a:dk1>
      <a:lt1>
        <a:srgbClr val="FFFFFF"/>
      </a:lt1>
      <a:dk2>
        <a:srgbClr val="1F497D"/>
      </a:dk2>
      <a:lt2>
        <a:srgbClr val="EEECE1"/>
      </a:lt2>
      <a:accent1>
        <a:srgbClr val="4285F4"/>
      </a:accent1>
      <a:accent2>
        <a:srgbClr val="DB4437"/>
      </a:accent2>
      <a:accent3>
        <a:srgbClr val="F4B400"/>
      </a:accent3>
      <a:accent4>
        <a:srgbClr val="0F9D58"/>
      </a:accent4>
      <a:accent5>
        <a:srgbClr val="D8D8D8"/>
      </a:accent5>
      <a:accent6>
        <a:srgbClr val="8A8A8A"/>
      </a:accent6>
      <a:hlink>
        <a:srgbClr val="4285F4"/>
      </a:hlink>
      <a:folHlink>
        <a:srgbClr val="1F497D"/>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nd_Date" xr10:uid="{D7F017C4-0167-42B7-A8F6-08E3BE09EC2E}" sourceName="[Portfolio].[End Date]">
  <pivotTables>
    <pivotTable tabId="21" name="RBenefits22Q4"/>
  </pivotTables>
  <state minimalRefreshVersion="6" lastRefreshVersion="6" pivotCacheId="508004999" filterType="dateBetween">
    <selection startDate="2022-10-01T00:00:00" endDate="2022-12-31T00:00:00"/>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nd_Date1" xr10:uid="{A829E3A2-E8AC-417F-A642-91E2DF50A714}" sourceName="[Portfolio].[End Date]">
  <pivotTables>
    <pivotTable tabId="21" name="RBenefits22Q3"/>
  </pivotTables>
  <state minimalRefreshVersion="6" lastRefreshVersion="6" pivotCacheId="508004999" filterType="dateBetween">
    <selection startDate="2022-07-01T00:00:00" endDate="2022-09-30T00:00:00"/>
    <bounds startDate="2021-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rget_End_Date" xr10:uid="{A6C4867B-8CD4-4A9F-BFEA-977E68225074}" sourceName="[Portfolio].[Target End Date]">
  <pivotTables>
    <pivotTable tabId="21" name="FBenefits"/>
    <pivotTable tabId="21" name="Top5_FBenefits"/>
    <pivotTable tabId="21" name="Top5_FCost"/>
  </pivotTables>
  <state minimalRefreshVersion="6" lastRefreshVersion="6" pivotCacheId="508004999" filterType="dateBetween">
    <selection startDate="2023-01-01T00:00:00" endDate="2023-03-31T00:00:00"/>
    <bounds startDate="2021-01-01T00:00:00" endDate="2027-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fDate" xr10:uid="{EEBD5005-C5FC-45FB-AA06-982F08AD34C0}" sourceName="[Forecast_AllPhases].[fDate]">
  <pivotTables>
    <pivotTable tabId="27" name="MonthlyRsrcFcst"/>
  </pivotTables>
  <state minimalRefreshVersion="6" lastRefreshVersion="6" pivotCacheId="882792215" filterType="dateBetween">
    <selection startDate="2022-10-01T00:00:00" endDate="2026-12-31T00:00:00"/>
    <bounds startDate="2020-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d Date" xr10:uid="{22E9B506-38D4-49CB-A689-696C37A8ED61}" cache="Timeline_End_Date" caption="End Date" level="1" selectionLevel="1" scrollPosition="2021-01-01T00:00:00"/>
  <timeline name="End Date 1" xr10:uid="{D82E9B98-C616-489F-9856-DBBBE64EA0F4}" cache="Timeline_End_Date1" caption="End Date" level="1" selectionLevel="1" scrollPosition="2021-01-01T00:00:00"/>
  <timeline name="Target End Date" xr10:uid="{74DB64F3-5FD7-46A0-A127-92FE7A041D57}" cache="Timeline_Target_End_Date" caption="Target End Date" level="1" selectionLevel="1" scrollPosition="2022-06-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Date" xr10:uid="{A20D54BC-88DF-4CF2-8FF3-52C50BF083FC}" cache="Timeline_fDate" caption="fDate" showHeader="0" level="2" selectionLevel="1" scrollPosition="2022-03-13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vjBprojOCzU"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11/relationships/timeline" Target="../timelines/timelin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showGridLines="0" topLeftCell="A14" workbookViewId="0">
      <selection activeCell="B44" sqref="B44:C46"/>
    </sheetView>
  </sheetViews>
  <sheetFormatPr defaultRowHeight="15" x14ac:dyDescent="0.25"/>
  <cols>
    <col min="1" max="1" width="10.7109375" bestFit="1" customWidth="1"/>
    <col min="2" max="2" width="30.5703125" customWidth="1"/>
    <col min="3" max="3" width="71" customWidth="1"/>
  </cols>
  <sheetData>
    <row r="1" spans="1:3" x14ac:dyDescent="0.25">
      <c r="A1" s="1"/>
      <c r="B1" s="1"/>
    </row>
    <row r="2" spans="1:3" ht="21" x14ac:dyDescent="0.35">
      <c r="B2" s="40" t="s">
        <v>207</v>
      </c>
    </row>
    <row r="4" spans="1:3" x14ac:dyDescent="0.25">
      <c r="B4" s="7" t="s">
        <v>92</v>
      </c>
      <c r="C4" s="6"/>
    </row>
    <row r="5" spans="1:3" x14ac:dyDescent="0.25">
      <c r="B5" t="s">
        <v>96</v>
      </c>
    </row>
    <row r="7" spans="1:3" x14ac:dyDescent="0.25">
      <c r="B7" s="7" t="s">
        <v>93</v>
      </c>
      <c r="C7" s="6"/>
    </row>
    <row r="8" spans="1:3" x14ac:dyDescent="0.25">
      <c r="B8" t="s">
        <v>133</v>
      </c>
      <c r="C8" t="s">
        <v>95</v>
      </c>
    </row>
    <row r="9" spans="1:3" x14ac:dyDescent="0.25">
      <c r="B9" s="9" t="s">
        <v>199</v>
      </c>
      <c r="C9" s="8" t="s">
        <v>200</v>
      </c>
    </row>
    <row r="10" spans="1:3" x14ac:dyDescent="0.25">
      <c r="B10" s="9" t="s">
        <v>202</v>
      </c>
      <c r="C10" t="s">
        <v>203</v>
      </c>
    </row>
    <row r="11" spans="1:3" x14ac:dyDescent="0.25">
      <c r="B11" s="9" t="s">
        <v>198</v>
      </c>
      <c r="C11" t="s">
        <v>204</v>
      </c>
    </row>
    <row r="12" spans="1:3" x14ac:dyDescent="0.25">
      <c r="B12" s="9" t="s">
        <v>206</v>
      </c>
      <c r="C12" t="s">
        <v>205</v>
      </c>
    </row>
    <row r="14" spans="1:3" x14ac:dyDescent="0.25">
      <c r="B14" s="7" t="s">
        <v>97</v>
      </c>
      <c r="C14" s="6"/>
    </row>
    <row r="15" spans="1:3" x14ac:dyDescent="0.25">
      <c r="B15" s="9" t="s">
        <v>98</v>
      </c>
      <c r="C15" t="s">
        <v>113</v>
      </c>
    </row>
    <row r="16" spans="1:3" x14ac:dyDescent="0.25">
      <c r="B16" s="10" t="s">
        <v>99</v>
      </c>
      <c r="C16" t="s">
        <v>116</v>
      </c>
    </row>
    <row r="17" spans="2:3" ht="105" x14ac:dyDescent="0.25">
      <c r="B17" s="11" t="s">
        <v>100</v>
      </c>
      <c r="C17" s="9" t="s">
        <v>126</v>
      </c>
    </row>
    <row r="18" spans="2:3" x14ac:dyDescent="0.25">
      <c r="B18" s="10" t="s">
        <v>101</v>
      </c>
      <c r="C18" t="s">
        <v>117</v>
      </c>
    </row>
    <row r="19" spans="2:3" x14ac:dyDescent="0.25">
      <c r="B19" s="10" t="s">
        <v>102</v>
      </c>
      <c r="C19" t="s">
        <v>118</v>
      </c>
    </row>
    <row r="20" spans="2:3" x14ac:dyDescent="0.25">
      <c r="B20" s="3" t="s">
        <v>103</v>
      </c>
      <c r="C20" t="s">
        <v>114</v>
      </c>
    </row>
    <row r="21" spans="2:3" x14ac:dyDescent="0.25">
      <c r="B21" s="10" t="s">
        <v>104</v>
      </c>
      <c r="C21" t="s">
        <v>119</v>
      </c>
    </row>
    <row r="22" spans="2:3" x14ac:dyDescent="0.25">
      <c r="B22" s="10" t="s">
        <v>105</v>
      </c>
      <c r="C22" t="s">
        <v>120</v>
      </c>
    </row>
    <row r="23" spans="2:3" x14ac:dyDescent="0.25">
      <c r="B23" s="10" t="s">
        <v>106</v>
      </c>
      <c r="C23" t="s">
        <v>121</v>
      </c>
    </row>
    <row r="24" spans="2:3" x14ac:dyDescent="0.25">
      <c r="B24" s="10" t="s">
        <v>107</v>
      </c>
      <c r="C24" t="s">
        <v>122</v>
      </c>
    </row>
    <row r="25" spans="2:3" x14ac:dyDescent="0.25">
      <c r="B25" s="10" t="s">
        <v>108</v>
      </c>
      <c r="C25" t="s">
        <v>123</v>
      </c>
    </row>
    <row r="26" spans="2:3" x14ac:dyDescent="0.25">
      <c r="B26" s="10" t="s">
        <v>109</v>
      </c>
      <c r="C26" t="s">
        <v>124</v>
      </c>
    </row>
    <row r="27" spans="2:3" x14ac:dyDescent="0.25">
      <c r="B27" s="3" t="s">
        <v>110</v>
      </c>
      <c r="C27" t="s">
        <v>125</v>
      </c>
    </row>
    <row r="28" spans="2:3" x14ac:dyDescent="0.25">
      <c r="B28" s="10" t="s">
        <v>111</v>
      </c>
    </row>
    <row r="29" spans="2:3" x14ac:dyDescent="0.25">
      <c r="B29" s="3" t="s">
        <v>112</v>
      </c>
      <c r="C29" t="s">
        <v>115</v>
      </c>
    </row>
    <row r="30" spans="2:3" x14ac:dyDescent="0.25">
      <c r="B30" s="10" t="s">
        <v>112</v>
      </c>
      <c r="C30" t="s">
        <v>115</v>
      </c>
    </row>
    <row r="32" spans="2:3" x14ac:dyDescent="0.25">
      <c r="B32" s="7" t="s">
        <v>94</v>
      </c>
      <c r="C32" s="6"/>
    </row>
    <row r="33" spans="2:3" x14ac:dyDescent="0.25">
      <c r="B33">
        <v>1</v>
      </c>
      <c r="C33" t="s">
        <v>65</v>
      </c>
    </row>
    <row r="34" spans="2:3" x14ac:dyDescent="0.25">
      <c r="C34" t="s">
        <v>66</v>
      </c>
    </row>
    <row r="35" spans="2:3" x14ac:dyDescent="0.25">
      <c r="C35" t="s">
        <v>67</v>
      </c>
    </row>
    <row r="37" spans="2:3" x14ac:dyDescent="0.25">
      <c r="B37">
        <v>2</v>
      </c>
      <c r="C37" t="s">
        <v>127</v>
      </c>
    </row>
    <row r="38" spans="2:3" x14ac:dyDescent="0.25">
      <c r="C38" t="s">
        <v>128</v>
      </c>
    </row>
    <row r="39" spans="2:3" x14ac:dyDescent="0.25">
      <c r="C39" s="12" t="s">
        <v>129</v>
      </c>
    </row>
    <row r="41" spans="2:3" x14ac:dyDescent="0.25">
      <c r="B41">
        <v>3</v>
      </c>
      <c r="C41" s="13" t="s">
        <v>130</v>
      </c>
    </row>
    <row r="42" spans="2:3" x14ac:dyDescent="0.25">
      <c r="C42" t="s">
        <v>131</v>
      </c>
    </row>
    <row r="43" spans="2:3" x14ac:dyDescent="0.25">
      <c r="C43" t="s">
        <v>132</v>
      </c>
    </row>
    <row r="45" spans="2:3" x14ac:dyDescent="0.25">
      <c r="B45">
        <v>4</v>
      </c>
      <c r="C45" t="s">
        <v>213</v>
      </c>
    </row>
    <row r="46" spans="2:3" x14ac:dyDescent="0.25">
      <c r="C46" t="s">
        <v>212</v>
      </c>
    </row>
    <row r="48" spans="2:3" x14ac:dyDescent="0.25">
      <c r="B48" s="7" t="s">
        <v>146</v>
      </c>
      <c r="C48" s="6"/>
    </row>
    <row r="49" spans="1:3" ht="30" x14ac:dyDescent="0.25">
      <c r="A49" s="15"/>
      <c r="B49" s="15" t="s">
        <v>147</v>
      </c>
      <c r="C49" s="8" t="s">
        <v>150</v>
      </c>
    </row>
    <row r="50" spans="1:3" x14ac:dyDescent="0.25">
      <c r="B50" t="s">
        <v>148</v>
      </c>
      <c r="C50" t="s">
        <v>149</v>
      </c>
    </row>
    <row r="53" spans="1:3" x14ac:dyDescent="0.25">
      <c r="B53" t="s">
        <v>164</v>
      </c>
    </row>
  </sheetData>
  <hyperlinks>
    <hyperlink ref="C41" r:id="rId1" xr:uid="{0552013A-7D0B-4E45-906D-E74642283789}"/>
  </hyperlinks>
  <pageMargins left="0.7" right="0.7" top="0.75" bottom="0.75" header="0.3" footer="0.3"/>
  <pageSetup paperSize="9"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4F35C-9C2A-4B37-8E79-7DE534CE8CA0}">
  <dimension ref="A3:H199"/>
  <sheetViews>
    <sheetView workbookViewId="0">
      <selection activeCell="G53" sqref="G53"/>
    </sheetView>
  </sheetViews>
  <sheetFormatPr defaultRowHeight="15" x14ac:dyDescent="0.25"/>
  <cols>
    <col min="1" max="1" width="10.85546875" bestFit="1" customWidth="1"/>
    <col min="2" max="2" width="18.42578125" bestFit="1" customWidth="1"/>
    <col min="3" max="3" width="21.140625" bestFit="1" customWidth="1"/>
    <col min="4" max="4" width="11.28515625" bestFit="1" customWidth="1"/>
    <col min="5" max="5" width="19.42578125" bestFit="1" customWidth="1"/>
    <col min="6" max="6" width="11.28515625" bestFit="1" customWidth="1"/>
    <col min="7" max="7" width="21.140625" bestFit="1" customWidth="1"/>
    <col min="8" max="8" width="17.85546875" bestFit="1" customWidth="1"/>
    <col min="9" max="10" width="11.28515625" bestFit="1" customWidth="1"/>
    <col min="11" max="11" width="8" bestFit="1" customWidth="1"/>
    <col min="12" max="12" width="9" bestFit="1" customWidth="1"/>
    <col min="13" max="13" width="8" bestFit="1" customWidth="1"/>
    <col min="14" max="15" width="9" bestFit="1" customWidth="1"/>
    <col min="16" max="16" width="11.28515625" bestFit="1" customWidth="1"/>
  </cols>
  <sheetData>
    <row r="3" spans="1:3" x14ac:dyDescent="0.25">
      <c r="A3" s="14" t="s">
        <v>167</v>
      </c>
    </row>
    <row r="5" spans="1:3" x14ac:dyDescent="0.25">
      <c r="A5" s="2" t="s">
        <v>163</v>
      </c>
      <c r="B5" t="s" vm="2">
        <v>145</v>
      </c>
    </row>
    <row r="7" spans="1:3" x14ac:dyDescent="0.25">
      <c r="A7" t="s">
        <v>91</v>
      </c>
      <c r="B7" t="s">
        <v>162</v>
      </c>
      <c r="C7" t="s">
        <v>152</v>
      </c>
    </row>
    <row r="8" spans="1:3" x14ac:dyDescent="0.25">
      <c r="A8">
        <v>13</v>
      </c>
      <c r="B8">
        <v>56433536</v>
      </c>
      <c r="C8">
        <v>114886985</v>
      </c>
    </row>
    <row r="22" spans="1:2" x14ac:dyDescent="0.25">
      <c r="A22" s="14" t="s">
        <v>168</v>
      </c>
    </row>
    <row r="24" spans="1:2" x14ac:dyDescent="0.25">
      <c r="A24" s="2" t="s">
        <v>163</v>
      </c>
      <c r="B24" t="s" vm="2">
        <v>145</v>
      </c>
    </row>
    <row r="26" spans="1:2" x14ac:dyDescent="0.25">
      <c r="A26" s="2" t="s">
        <v>68</v>
      </c>
      <c r="B26" t="s">
        <v>91</v>
      </c>
    </row>
    <row r="27" spans="1:2" x14ac:dyDescent="0.25">
      <c r="A27" s="3" t="s">
        <v>134</v>
      </c>
      <c r="B27">
        <v>2</v>
      </c>
    </row>
    <row r="28" spans="1:2" x14ac:dyDescent="0.25">
      <c r="A28" s="3" t="s">
        <v>135</v>
      </c>
      <c r="B28">
        <v>3</v>
      </c>
    </row>
    <row r="29" spans="1:2" x14ac:dyDescent="0.25">
      <c r="A29" s="3" t="s">
        <v>136</v>
      </c>
      <c r="B29">
        <v>4</v>
      </c>
    </row>
    <row r="30" spans="1:2" x14ac:dyDescent="0.25">
      <c r="A30" s="3" t="s">
        <v>137</v>
      </c>
      <c r="B30">
        <v>4</v>
      </c>
    </row>
    <row r="31" spans="1:2" x14ac:dyDescent="0.25">
      <c r="A31" s="3" t="s">
        <v>69</v>
      </c>
      <c r="B31">
        <v>13</v>
      </c>
    </row>
    <row r="46" spans="1:8" x14ac:dyDescent="0.25">
      <c r="A46" s="14" t="s">
        <v>172</v>
      </c>
      <c r="G46" s="14" t="s">
        <v>183</v>
      </c>
    </row>
    <row r="47" spans="1:8" ht="136.5" customHeight="1" x14ac:dyDescent="0.25"/>
    <row r="48" spans="1:8" x14ac:dyDescent="0.25">
      <c r="A48" s="2" t="s">
        <v>143</v>
      </c>
      <c r="B48" t="s" vm="1">
        <v>0</v>
      </c>
      <c r="G48" s="2" t="s">
        <v>143</v>
      </c>
      <c r="H48" t="s" vm="8">
        <v>64</v>
      </c>
    </row>
    <row r="50" spans="1:8" x14ac:dyDescent="0.25">
      <c r="A50" s="2" t="s">
        <v>68</v>
      </c>
      <c r="B50" t="s">
        <v>80</v>
      </c>
      <c r="G50" s="2" t="s">
        <v>68</v>
      </c>
      <c r="H50" t="s">
        <v>80</v>
      </c>
    </row>
    <row r="51" spans="1:8" x14ac:dyDescent="0.25">
      <c r="A51" s="3" t="s">
        <v>73</v>
      </c>
      <c r="B51" s="5"/>
      <c r="G51" s="3" t="s">
        <v>73</v>
      </c>
      <c r="H51" s="5"/>
    </row>
    <row r="52" spans="1:8" x14ac:dyDescent="0.25">
      <c r="A52" s="4" t="s">
        <v>140</v>
      </c>
      <c r="B52" s="5"/>
      <c r="G52" s="4" t="s">
        <v>140</v>
      </c>
      <c r="H52" s="5"/>
    </row>
    <row r="53" spans="1:8" x14ac:dyDescent="0.25">
      <c r="A53" s="10" t="s">
        <v>82</v>
      </c>
      <c r="B53" s="5"/>
      <c r="G53" s="10" t="s">
        <v>82</v>
      </c>
      <c r="H53" s="5">
        <v>0.37784090909090901</v>
      </c>
    </row>
    <row r="54" spans="1:8" x14ac:dyDescent="0.25">
      <c r="A54" s="20" t="s">
        <v>169</v>
      </c>
      <c r="B54" s="5">
        <v>0.23390151515151514</v>
      </c>
      <c r="G54" s="10" t="s">
        <v>83</v>
      </c>
      <c r="H54" s="5">
        <v>0.49763257575757569</v>
      </c>
    </row>
    <row r="55" spans="1:8" x14ac:dyDescent="0.25">
      <c r="A55" s="20" t="s">
        <v>170</v>
      </c>
      <c r="B55" s="5">
        <v>0.11742424242424242</v>
      </c>
      <c r="G55" s="10" t="s">
        <v>84</v>
      </c>
      <c r="H55" s="5">
        <v>0.48721590909090906</v>
      </c>
    </row>
    <row r="56" spans="1:8" x14ac:dyDescent="0.25">
      <c r="A56" s="20" t="s">
        <v>171</v>
      </c>
      <c r="B56" s="5">
        <v>0.31155303030303028</v>
      </c>
      <c r="G56" s="3" t="s">
        <v>69</v>
      </c>
      <c r="H56" s="5">
        <v>1.3626893939393938</v>
      </c>
    </row>
    <row r="57" spans="1:8" x14ac:dyDescent="0.25">
      <c r="A57" s="10" t="s">
        <v>83</v>
      </c>
      <c r="B57" s="5"/>
    </row>
    <row r="58" spans="1:8" x14ac:dyDescent="0.25">
      <c r="A58" s="20" t="s">
        <v>169</v>
      </c>
      <c r="B58" s="5">
        <v>0.23295454545454541</v>
      </c>
    </row>
    <row r="59" spans="1:8" x14ac:dyDescent="0.25">
      <c r="A59" s="20" t="s">
        <v>170</v>
      </c>
      <c r="B59" s="5">
        <v>0.13162878787878787</v>
      </c>
    </row>
    <row r="60" spans="1:8" x14ac:dyDescent="0.25">
      <c r="A60" s="20" t="s">
        <v>171</v>
      </c>
      <c r="B60" s="5">
        <v>0.23863636363636365</v>
      </c>
    </row>
    <row r="61" spans="1:8" x14ac:dyDescent="0.25">
      <c r="A61" s="10" t="s">
        <v>84</v>
      </c>
      <c r="B61" s="5"/>
    </row>
    <row r="62" spans="1:8" x14ac:dyDescent="0.25">
      <c r="A62" s="20" t="s">
        <v>169</v>
      </c>
      <c r="B62" s="5">
        <v>0.17613636363636365</v>
      </c>
    </row>
    <row r="63" spans="1:8" x14ac:dyDescent="0.25">
      <c r="A63" s="20" t="s">
        <v>170</v>
      </c>
      <c r="B63" s="5">
        <v>8.8068181818181823E-2</v>
      </c>
    </row>
    <row r="64" spans="1:8" x14ac:dyDescent="0.25">
      <c r="A64" s="20" t="s">
        <v>171</v>
      </c>
      <c r="B64" s="5">
        <v>0.14678030303030304</v>
      </c>
    </row>
    <row r="65" spans="1:2" x14ac:dyDescent="0.25">
      <c r="A65" s="3" t="s">
        <v>69</v>
      </c>
      <c r="B65" s="5">
        <v>1.6770833333333335</v>
      </c>
    </row>
    <row r="95" spans="1:7" x14ac:dyDescent="0.25">
      <c r="A95" s="14" t="s">
        <v>178</v>
      </c>
      <c r="G95" s="14" t="s">
        <v>179</v>
      </c>
    </row>
    <row r="97" spans="1:8" x14ac:dyDescent="0.25">
      <c r="A97" s="2" t="s">
        <v>163</v>
      </c>
      <c r="B97" t="s" vm="3">
        <v>144</v>
      </c>
      <c r="G97" s="2" t="s">
        <v>163</v>
      </c>
      <c r="H97" t="s" vm="3">
        <v>144</v>
      </c>
    </row>
    <row r="98" spans="1:8" x14ac:dyDescent="0.25">
      <c r="A98" s="2" t="s">
        <v>177</v>
      </c>
      <c r="B98" t="s" vm="4">
        <v>151</v>
      </c>
      <c r="G98" s="2" t="s">
        <v>177</v>
      </c>
      <c r="H98" t="s" vm="5">
        <v>151</v>
      </c>
    </row>
    <row r="100" spans="1:8" x14ac:dyDescent="0.25">
      <c r="A100" t="s">
        <v>152</v>
      </c>
      <c r="G100" t="s">
        <v>152</v>
      </c>
    </row>
    <row r="101" spans="1:8" x14ac:dyDescent="0.25">
      <c r="A101">
        <v>123500841</v>
      </c>
      <c r="G101">
        <v>96923698</v>
      </c>
    </row>
    <row r="108" spans="1:8" x14ac:dyDescent="0.25">
      <c r="A108" s="14" t="s">
        <v>180</v>
      </c>
      <c r="G108" s="14" t="s">
        <v>181</v>
      </c>
    </row>
    <row r="109" spans="1:8" ht="117" customHeight="1" x14ac:dyDescent="0.25"/>
    <row r="111" spans="1:8" x14ac:dyDescent="0.25">
      <c r="A111" s="2" t="s">
        <v>163</v>
      </c>
      <c r="B111" t="s" vm="3">
        <v>144</v>
      </c>
      <c r="G111" s="2" t="s">
        <v>163</v>
      </c>
      <c r="H111" t="s" vm="3">
        <v>144</v>
      </c>
    </row>
    <row r="113" spans="1:7" x14ac:dyDescent="0.25">
      <c r="A113" t="s">
        <v>152</v>
      </c>
      <c r="G113" t="s">
        <v>152</v>
      </c>
    </row>
    <row r="114" spans="1:7" x14ac:dyDescent="0.25">
      <c r="A114">
        <v>52372304</v>
      </c>
      <c r="G114">
        <v>35563157</v>
      </c>
    </row>
    <row r="121" spans="1:7" x14ac:dyDescent="0.25">
      <c r="A121" s="2" t="s">
        <v>163</v>
      </c>
      <c r="B121" t="s" vm="3">
        <v>144</v>
      </c>
    </row>
    <row r="123" spans="1:7" x14ac:dyDescent="0.25">
      <c r="A123" s="2" t="s">
        <v>152</v>
      </c>
      <c r="B123" s="2" t="s">
        <v>70</v>
      </c>
    </row>
    <row r="124" spans="1:7" x14ac:dyDescent="0.25">
      <c r="A124" s="2" t="s">
        <v>68</v>
      </c>
      <c r="B124" t="s">
        <v>71</v>
      </c>
      <c r="C124" t="s">
        <v>72</v>
      </c>
      <c r="D124" t="s">
        <v>69</v>
      </c>
    </row>
    <row r="125" spans="1:7" x14ac:dyDescent="0.25">
      <c r="A125" s="3" t="s">
        <v>140</v>
      </c>
    </row>
    <row r="126" spans="1:7" x14ac:dyDescent="0.25">
      <c r="A126" s="4" t="s">
        <v>82</v>
      </c>
      <c r="C126">
        <v>18067955</v>
      </c>
      <c r="D126">
        <v>18067955</v>
      </c>
    </row>
    <row r="127" spans="1:7" x14ac:dyDescent="0.25">
      <c r="A127" s="4" t="s">
        <v>84</v>
      </c>
      <c r="C127">
        <v>8802862</v>
      </c>
      <c r="D127">
        <v>8802862</v>
      </c>
    </row>
    <row r="128" spans="1:7" x14ac:dyDescent="0.25">
      <c r="A128" s="3" t="s">
        <v>141</v>
      </c>
    </row>
    <row r="129" spans="1:4" x14ac:dyDescent="0.25">
      <c r="A129" s="4" t="s">
        <v>79</v>
      </c>
      <c r="B129">
        <v>34656691</v>
      </c>
      <c r="C129">
        <v>8694563</v>
      </c>
      <c r="D129">
        <v>43351254</v>
      </c>
    </row>
    <row r="130" spans="1:4" x14ac:dyDescent="0.25">
      <c r="A130" s="3" t="s">
        <v>138</v>
      </c>
    </row>
    <row r="131" spans="1:4" x14ac:dyDescent="0.25">
      <c r="A131" s="4" t="s">
        <v>85</v>
      </c>
      <c r="B131">
        <v>17689061</v>
      </c>
      <c r="C131">
        <v>26551519</v>
      </c>
      <c r="D131">
        <v>44240580</v>
      </c>
    </row>
    <row r="132" spans="1:4" x14ac:dyDescent="0.25">
      <c r="A132" s="4" t="s">
        <v>86</v>
      </c>
      <c r="B132">
        <v>18143348</v>
      </c>
      <c r="C132">
        <v>9011638</v>
      </c>
      <c r="D132">
        <v>27154986</v>
      </c>
    </row>
    <row r="133" spans="1:4" x14ac:dyDescent="0.25">
      <c r="A133" s="3" t="s">
        <v>139</v>
      </c>
    </row>
    <row r="134" spans="1:4" x14ac:dyDescent="0.25">
      <c r="A134" s="4" t="s">
        <v>88</v>
      </c>
      <c r="B134">
        <v>9125362</v>
      </c>
      <c r="C134">
        <v>26223425</v>
      </c>
      <c r="D134">
        <v>35348787</v>
      </c>
    </row>
    <row r="135" spans="1:4" x14ac:dyDescent="0.25">
      <c r="A135" s="4" t="s">
        <v>89</v>
      </c>
      <c r="B135">
        <v>8547257</v>
      </c>
      <c r="C135">
        <v>26148879</v>
      </c>
      <c r="D135">
        <v>34696136</v>
      </c>
    </row>
    <row r="136" spans="1:4" x14ac:dyDescent="0.25">
      <c r="A136" s="4" t="s">
        <v>90</v>
      </c>
      <c r="B136">
        <v>8761979</v>
      </c>
      <c r="D136">
        <v>8761979</v>
      </c>
    </row>
    <row r="137" spans="1:4" x14ac:dyDescent="0.25">
      <c r="A137" s="3" t="s">
        <v>69</v>
      </c>
      <c r="B137">
        <v>96923698</v>
      </c>
      <c r="C137">
        <v>123500841</v>
      </c>
      <c r="D137">
        <v>220424539</v>
      </c>
    </row>
    <row r="151" spans="1:2" x14ac:dyDescent="0.25">
      <c r="A151" s="14" t="s">
        <v>190</v>
      </c>
    </row>
    <row r="152" spans="1:2" ht="122.25" customHeight="1" x14ac:dyDescent="0.25"/>
    <row r="154" spans="1:2" x14ac:dyDescent="0.25">
      <c r="A154" s="2" t="s">
        <v>163</v>
      </c>
      <c r="B154" t="s" vm="6">
        <v>145</v>
      </c>
    </row>
    <row r="156" spans="1:2" x14ac:dyDescent="0.25">
      <c r="A156" t="s">
        <v>152</v>
      </c>
    </row>
    <row r="157" spans="1:2" x14ac:dyDescent="0.25">
      <c r="A157">
        <v>88495917</v>
      </c>
    </row>
    <row r="168" spans="1:2" x14ac:dyDescent="0.25">
      <c r="A168" s="14" t="s">
        <v>191</v>
      </c>
    </row>
    <row r="169" spans="1:2" x14ac:dyDescent="0.25">
      <c r="A169" s="2" t="s">
        <v>163</v>
      </c>
      <c r="B169" t="s" vm="2">
        <v>145</v>
      </c>
    </row>
    <row r="170" spans="1:2" x14ac:dyDescent="0.25">
      <c r="A170" s="2" t="s">
        <v>192</v>
      </c>
      <c r="B170" t="s" vm="7">
        <v>151</v>
      </c>
    </row>
    <row r="172" spans="1:2" x14ac:dyDescent="0.25">
      <c r="A172" s="2" t="s">
        <v>68</v>
      </c>
      <c r="B172" t="s">
        <v>152</v>
      </c>
    </row>
    <row r="173" spans="1:2" x14ac:dyDescent="0.25">
      <c r="A173" s="3" t="s">
        <v>153</v>
      </c>
      <c r="B173">
        <v>9127150</v>
      </c>
    </row>
    <row r="174" spans="1:2" x14ac:dyDescent="0.25">
      <c r="A174" s="3" t="s">
        <v>154</v>
      </c>
      <c r="B174">
        <v>9084736</v>
      </c>
    </row>
    <row r="175" spans="1:2" x14ac:dyDescent="0.25">
      <c r="A175" s="3" t="s">
        <v>155</v>
      </c>
      <c r="B175">
        <v>9040473</v>
      </c>
    </row>
    <row r="176" spans="1:2" x14ac:dyDescent="0.25">
      <c r="A176" s="3" t="s">
        <v>158</v>
      </c>
      <c r="B176">
        <v>9022111</v>
      </c>
    </row>
    <row r="177" spans="1:2" x14ac:dyDescent="0.25">
      <c r="A177" s="3" t="s">
        <v>157</v>
      </c>
      <c r="B177">
        <v>9006076</v>
      </c>
    </row>
    <row r="190" spans="1:2" x14ac:dyDescent="0.25">
      <c r="A190" s="14" t="s">
        <v>195</v>
      </c>
    </row>
    <row r="191" spans="1:2" x14ac:dyDescent="0.25">
      <c r="A191" s="2" t="s">
        <v>163</v>
      </c>
      <c r="B191" t="s" vm="2">
        <v>145</v>
      </c>
    </row>
    <row r="192" spans="1:2" x14ac:dyDescent="0.25">
      <c r="A192" s="2" t="s">
        <v>192</v>
      </c>
      <c r="B192" t="s" vm="7">
        <v>151</v>
      </c>
    </row>
    <row r="194" spans="1:2" x14ac:dyDescent="0.25">
      <c r="A194" s="2" t="s">
        <v>68</v>
      </c>
      <c r="B194" t="s">
        <v>162</v>
      </c>
    </row>
    <row r="195" spans="1:2" x14ac:dyDescent="0.25">
      <c r="A195" s="3" t="s">
        <v>159</v>
      </c>
      <c r="B195">
        <v>5896885</v>
      </c>
    </row>
    <row r="196" spans="1:2" x14ac:dyDescent="0.25">
      <c r="A196" s="3" t="s">
        <v>160</v>
      </c>
      <c r="B196">
        <v>5570834</v>
      </c>
    </row>
    <row r="197" spans="1:2" x14ac:dyDescent="0.25">
      <c r="A197" s="3" t="s">
        <v>156</v>
      </c>
      <c r="B197">
        <v>5072095</v>
      </c>
    </row>
    <row r="198" spans="1:2" x14ac:dyDescent="0.25">
      <c r="A198" s="3" t="s">
        <v>161</v>
      </c>
      <c r="B198">
        <v>4802423</v>
      </c>
    </row>
    <row r="199" spans="1:2" x14ac:dyDescent="0.25">
      <c r="A199" s="3" t="s">
        <v>157</v>
      </c>
      <c r="B199">
        <v>4646988</v>
      </c>
    </row>
  </sheetData>
  <pageMargins left="0.7" right="0.7" top="0.75" bottom="0.75" header="0.3" footer="0.3"/>
  <pageSetup paperSize="9" orientation="portrait" horizontalDpi="4294967293" verticalDpi="4294967293" r:id="rId13"/>
  <drawing r:id="rId14"/>
  <extLst>
    <ext xmlns:x14="http://schemas.microsoft.com/office/spreadsheetml/2009/9/main" uri="{A8765BA9-456A-4dab-B4F3-ACF838C121DE}">
      <x14:slicerList>
        <x14:slicer r:id="rId15"/>
      </x14:slicerList>
    </ext>
    <ext xmlns:x15="http://schemas.microsoft.com/office/spreadsheetml/2010/11/main" uri="{7E03D99C-DC04-49d9-9315-930204A7B6E9}">
      <x15:timelineRefs>
        <x15:timelineRef r:id="rId1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9759E-D6B5-48FE-9D3F-178E38672DC0}">
  <dimension ref="B1:AC27"/>
  <sheetViews>
    <sheetView showGridLines="0" showRowColHeaders="0" tabSelected="1" zoomScaleNormal="100" workbookViewId="0">
      <selection activeCell="S37" sqref="S37"/>
    </sheetView>
  </sheetViews>
  <sheetFormatPr defaultRowHeight="15" x14ac:dyDescent="0.25"/>
  <cols>
    <col min="1" max="1" width="7.140625" customWidth="1"/>
    <col min="2" max="2" width="45.28515625" customWidth="1"/>
    <col min="3" max="3" width="13.5703125" customWidth="1"/>
    <col min="4" max="4" width="21.85546875" customWidth="1"/>
    <col min="5" max="5" width="18.5703125" customWidth="1"/>
    <col min="6" max="7" width="1.28515625" customWidth="1"/>
    <col min="8" max="8" width="4.140625" customWidth="1"/>
    <col min="9" max="9" width="10.85546875" customWidth="1"/>
    <col min="10" max="10" width="2.28515625" customWidth="1"/>
    <col min="11" max="11" width="22.140625" customWidth="1"/>
    <col min="12" max="12" width="26.5703125" customWidth="1"/>
    <col min="13" max="13" width="24.140625" customWidth="1"/>
    <col min="14" max="15" width="1.28515625" customWidth="1"/>
    <col min="16" max="16" width="4.140625" customWidth="1"/>
    <col min="17" max="17" width="34.85546875" customWidth="1"/>
    <col min="18" max="18" width="15.28515625" customWidth="1"/>
  </cols>
  <sheetData>
    <row r="1" spans="2:29" ht="8.25" customHeight="1" x14ac:dyDescent="0.25"/>
    <row r="2" spans="2:29" ht="48.75" customHeight="1" x14ac:dyDescent="0.25">
      <c r="B2" s="26" t="s">
        <v>207</v>
      </c>
      <c r="C2" s="26"/>
      <c r="D2" s="26"/>
      <c r="E2" s="27" t="s">
        <v>187</v>
      </c>
      <c r="F2" s="28"/>
      <c r="G2" s="29"/>
      <c r="H2" s="29"/>
      <c r="I2" s="27" t="s">
        <v>186</v>
      </c>
      <c r="J2" s="29"/>
      <c r="K2" s="29"/>
      <c r="L2" s="29"/>
      <c r="M2" s="29"/>
      <c r="N2" s="28"/>
      <c r="O2" s="28"/>
      <c r="P2" s="28"/>
      <c r="Q2" s="28"/>
      <c r="R2" s="29"/>
    </row>
    <row r="3" spans="2:29" ht="17.25" customHeight="1" x14ac:dyDescent="0.25"/>
    <row r="4" spans="2:29" ht="39.950000000000003" customHeight="1" x14ac:dyDescent="0.25">
      <c r="C4" s="41" t="s">
        <v>173</v>
      </c>
      <c r="D4" s="41"/>
      <c r="E4" s="41"/>
      <c r="F4" s="30"/>
      <c r="G4" s="32"/>
      <c r="I4" s="41" t="s">
        <v>184</v>
      </c>
      <c r="J4" s="41"/>
      <c r="K4" s="41"/>
      <c r="L4" s="41"/>
      <c r="M4" s="17"/>
      <c r="N4" s="30"/>
      <c r="O4" s="32"/>
      <c r="Q4" s="41" t="s">
        <v>188</v>
      </c>
      <c r="R4" s="41"/>
    </row>
    <row r="5" spans="2:29" ht="24.95" customHeight="1" x14ac:dyDescent="0.25">
      <c r="C5" s="42">
        <f>GETPIVOTDATA("[Measures].[Sum of Project Benefit]",'1-PivotsQrtrDashboard'!$A$100)</f>
        <v>123500841</v>
      </c>
      <c r="D5" s="42"/>
      <c r="E5" s="23">
        <f>(GETPIVOTDATA("[Measures].[Sum of Project Benefit]",'1-PivotsQrtrDashboard'!$A$113)-GETPIVOTDATA("[Measures].[Sum of Project Benefit]",'1-PivotsQrtrDashboard'!$G$113))
/GETPIVOTDATA("[Measures].[Sum of Project Benefit]",'1-PivotsQrtrDashboard'!$G$113)</f>
        <v>0.47265620990847351</v>
      </c>
      <c r="F5" s="30"/>
      <c r="G5" s="33"/>
      <c r="I5" s="44">
        <f>GETPIVOTDATA("[Measures].[Count of ID 2]",'1-PivotsQrtrDashboard'!$A$7)</f>
        <v>13</v>
      </c>
      <c r="K5" s="18">
        <f>GETPIVOTDATA("[Measures].[Sum of Project Cost]",'1-PivotsQrtrDashboard'!$A$7)</f>
        <v>56433536</v>
      </c>
      <c r="N5" s="30"/>
      <c r="O5" s="33"/>
      <c r="Q5" s="42">
        <f>GETPIVOTDATA("[Measures].[Sum of Project Benefit]",'1-PivotsQrtrDashboard'!$A$156)</f>
        <v>88495917</v>
      </c>
      <c r="R5" s="42"/>
    </row>
    <row r="6" spans="2:29" ht="24.95" customHeight="1" x14ac:dyDescent="0.25">
      <c r="C6" s="42"/>
      <c r="D6" s="42"/>
      <c r="E6" s="25" t="s">
        <v>182</v>
      </c>
      <c r="F6" s="30"/>
      <c r="G6" s="33"/>
      <c r="I6" s="44"/>
      <c r="K6" s="21" t="s">
        <v>165</v>
      </c>
      <c r="N6" s="30"/>
      <c r="O6" s="33"/>
      <c r="Q6" s="42"/>
      <c r="R6" s="42"/>
    </row>
    <row r="7" spans="2:29" ht="24.95" customHeight="1" x14ac:dyDescent="0.25">
      <c r="C7" s="42"/>
      <c r="D7" s="42"/>
      <c r="E7" s="24">
        <f>(GETPIVOTDATA("[Measures].[Sum of Project Benefit]",'1-PivotsQrtrDashboard'!$A$100) - GETPIVOTDATA("[Measures].[Sum of Project Benefit]",'1-PivotsQrtrDashboard'!$G$100))
/GETPIVOTDATA("[Measures].[Sum of Project Benefit]",'1-PivotsQrtrDashboard'!$G$100)</f>
        <v>0.27420686115381193</v>
      </c>
      <c r="F7" s="30"/>
      <c r="G7" s="33"/>
      <c r="I7" s="44"/>
      <c r="K7" s="19">
        <f>GETPIVOTDATA("[Measures].[Sum of Project Benefit]",'1-PivotsQrtrDashboard'!$A$7)</f>
        <v>114886985</v>
      </c>
      <c r="N7" s="30"/>
      <c r="O7" s="33"/>
      <c r="Q7" s="42"/>
      <c r="R7" s="42"/>
    </row>
    <row r="8" spans="2:29" ht="24.95" customHeight="1" x14ac:dyDescent="0.25">
      <c r="C8" s="43" t="s">
        <v>174</v>
      </c>
      <c r="D8" s="43"/>
      <c r="E8" s="25" t="s">
        <v>175</v>
      </c>
      <c r="F8" s="31"/>
      <c r="G8" s="33"/>
      <c r="I8" s="44"/>
      <c r="K8" s="22" t="s">
        <v>166</v>
      </c>
      <c r="N8" s="31"/>
      <c r="O8" s="33"/>
      <c r="Q8" s="43" t="s">
        <v>189</v>
      </c>
      <c r="R8" s="43"/>
    </row>
    <row r="9" spans="2:29" ht="17.25" customHeight="1" x14ac:dyDescent="0.25">
      <c r="F9" s="30"/>
      <c r="G9" s="33"/>
      <c r="N9" s="30"/>
      <c r="O9" s="33"/>
      <c r="AC9" s="16"/>
    </row>
    <row r="10" spans="2:29" ht="17.25" customHeight="1" x14ac:dyDescent="0.25">
      <c r="F10" s="30"/>
      <c r="G10" s="33"/>
      <c r="N10" s="30"/>
      <c r="O10" s="33"/>
      <c r="AC10" s="16"/>
    </row>
    <row r="11" spans="2:29" ht="39.950000000000003" customHeight="1" x14ac:dyDescent="0.25">
      <c r="C11" s="41" t="s">
        <v>176</v>
      </c>
      <c r="D11" s="41"/>
      <c r="E11" s="41"/>
      <c r="F11" s="30"/>
      <c r="G11" s="33"/>
      <c r="H11" s="16"/>
      <c r="I11" s="41" t="s">
        <v>185</v>
      </c>
      <c r="J11" s="41"/>
      <c r="K11" s="41"/>
      <c r="L11" s="41"/>
      <c r="N11" s="30"/>
      <c r="O11" s="33"/>
      <c r="P11" s="16"/>
      <c r="Q11" s="41" t="s">
        <v>197</v>
      </c>
      <c r="R11" s="41"/>
      <c r="Z11" s="16"/>
    </row>
    <row r="12" spans="2:29" x14ac:dyDescent="0.25">
      <c r="F12" s="30"/>
      <c r="G12" s="33"/>
      <c r="M12" s="38"/>
      <c r="N12" s="30"/>
      <c r="O12" s="33"/>
      <c r="Q12" s="35" t="s">
        <v>193</v>
      </c>
      <c r="R12" s="35" t="s">
        <v>194</v>
      </c>
    </row>
    <row r="13" spans="2:29" x14ac:dyDescent="0.25">
      <c r="F13" s="30"/>
      <c r="G13" s="33"/>
      <c r="M13" s="38"/>
      <c r="N13" s="30"/>
      <c r="O13" s="33"/>
      <c r="Q13" s="36" t="str">
        <f>'1-PivotsQrtrDashboard'!A173</f>
        <v>Coding Region</v>
      </c>
      <c r="R13" s="37">
        <f>'1-PivotsQrtrDashboard'!B173</f>
        <v>9127150</v>
      </c>
    </row>
    <row r="14" spans="2:29" x14ac:dyDescent="0.25">
      <c r="F14" s="30"/>
      <c r="G14" s="33"/>
      <c r="M14" s="38"/>
      <c r="N14" s="30"/>
      <c r="O14" s="33"/>
      <c r="Q14" s="36" t="str">
        <f>'1-PivotsQrtrDashboard'!A174</f>
        <v>Evening Shindig</v>
      </c>
      <c r="R14" s="37">
        <f>'1-PivotsQrtrDashboard'!B174</f>
        <v>9084736</v>
      </c>
    </row>
    <row r="15" spans="2:29" x14ac:dyDescent="0.25">
      <c r="F15" s="30"/>
      <c r="G15" s="33"/>
      <c r="M15" s="38"/>
      <c r="N15" s="30"/>
      <c r="O15" s="33"/>
      <c r="Q15" s="36" t="str">
        <f>'1-PivotsQrtrDashboard'!A175</f>
        <v>Leadership Minds</v>
      </c>
      <c r="R15" s="37">
        <f>'1-PivotsQrtrDashboard'!B175</f>
        <v>9040473</v>
      </c>
    </row>
    <row r="16" spans="2:29" x14ac:dyDescent="0.25">
      <c r="F16" s="30"/>
      <c r="G16" s="33"/>
      <c r="M16" s="38"/>
      <c r="N16" s="30"/>
      <c r="O16" s="33"/>
      <c r="Q16" s="36" t="str">
        <f>'1-PivotsQrtrDashboard'!A176</f>
        <v>School Leadership 2.0</v>
      </c>
      <c r="R16" s="37">
        <f>'1-PivotsQrtrDashboard'!B176</f>
        <v>9022111</v>
      </c>
    </row>
    <row r="17" spans="6:29" ht="15" customHeight="1" x14ac:dyDescent="0.25">
      <c r="F17" s="30"/>
      <c r="G17" s="32"/>
      <c r="H17" s="16"/>
      <c r="M17" s="38"/>
      <c r="N17" s="30"/>
      <c r="O17" s="32"/>
      <c r="P17" s="16"/>
      <c r="Q17" s="36" t="str">
        <f>'1-PivotsQrtrDashboard'!A177</f>
        <v>Road-To-Success Workshop</v>
      </c>
      <c r="R17" s="37">
        <f>'1-PivotsQrtrDashboard'!B177</f>
        <v>9006076</v>
      </c>
      <c r="AC17" s="16"/>
    </row>
    <row r="18" spans="6:29" x14ac:dyDescent="0.25">
      <c r="F18" s="30"/>
      <c r="G18" s="33"/>
      <c r="M18" s="38"/>
      <c r="N18" s="30"/>
      <c r="O18" s="33"/>
    </row>
    <row r="19" spans="6:29" x14ac:dyDescent="0.25">
      <c r="F19" s="30"/>
      <c r="G19" s="33"/>
      <c r="M19" s="38"/>
      <c r="N19" s="30"/>
      <c r="O19" s="33"/>
    </row>
    <row r="20" spans="6:29" x14ac:dyDescent="0.25">
      <c r="F20" s="30"/>
      <c r="G20" s="33"/>
      <c r="M20" s="38"/>
      <c r="N20" s="30"/>
      <c r="O20" s="33"/>
      <c r="Q20" s="35" t="s">
        <v>193</v>
      </c>
      <c r="R20" s="35" t="s">
        <v>196</v>
      </c>
    </row>
    <row r="21" spans="6:29" x14ac:dyDescent="0.25">
      <c r="F21" s="30"/>
      <c r="G21" s="33"/>
      <c r="M21" s="38"/>
      <c r="N21" s="30"/>
      <c r="O21" s="33"/>
      <c r="Q21" s="36" t="str">
        <f>'1-PivotsQrtrDashboard'!A195</f>
        <v>The Code Honors</v>
      </c>
      <c r="R21" s="37">
        <f>'1-PivotsQrtrDashboard'!B195</f>
        <v>5896885</v>
      </c>
    </row>
    <row r="22" spans="6:29" x14ac:dyDescent="0.25">
      <c r="F22" s="30"/>
      <c r="G22" s="33"/>
      <c r="M22" s="38"/>
      <c r="N22" s="30"/>
      <c r="O22" s="33"/>
      <c r="Q22" s="36" t="str">
        <f>'1-PivotsQrtrDashboard'!A196</f>
        <v>The Experienced Dude</v>
      </c>
      <c r="R22" s="37">
        <f>'1-PivotsQrtrDashboard'!B196</f>
        <v>5570834</v>
      </c>
    </row>
    <row r="23" spans="6:29" x14ac:dyDescent="0.25">
      <c r="F23" s="30"/>
      <c r="G23" s="33"/>
      <c r="M23" s="38"/>
      <c r="N23" s="30"/>
      <c r="O23" s="33"/>
      <c r="Q23" s="36" t="str">
        <f>'1-PivotsQrtrDashboard'!A197</f>
        <v>Mentee To Mentor</v>
      </c>
      <c r="R23" s="37">
        <f>'1-PivotsQrtrDashboard'!B197</f>
        <v>5072095</v>
      </c>
    </row>
    <row r="24" spans="6:29" x14ac:dyDescent="0.25">
      <c r="F24" s="30"/>
      <c r="G24" s="33"/>
      <c r="M24" s="38"/>
      <c r="N24" s="30"/>
      <c r="O24" s="33"/>
      <c r="Q24" s="36" t="str">
        <f>'1-PivotsQrtrDashboard'!A198</f>
        <v>The Morning Ceremony</v>
      </c>
      <c r="R24" s="37">
        <f>'1-PivotsQrtrDashboard'!B198</f>
        <v>4802423</v>
      </c>
    </row>
    <row r="25" spans="6:29" x14ac:dyDescent="0.25">
      <c r="F25" s="30"/>
      <c r="G25" s="33"/>
      <c r="M25" s="38"/>
      <c r="N25" s="30"/>
      <c r="O25" s="33"/>
      <c r="Q25" s="36" t="str">
        <f>'1-PivotsQrtrDashboard'!A199</f>
        <v>Road-To-Success Workshop</v>
      </c>
      <c r="R25" s="37">
        <f>'1-PivotsQrtrDashboard'!B199</f>
        <v>4646988</v>
      </c>
    </row>
    <row r="26" spans="6:29" ht="12" customHeight="1" x14ac:dyDescent="0.25">
      <c r="F26" s="30"/>
      <c r="G26" s="33"/>
      <c r="M26" s="38"/>
      <c r="N26" s="30"/>
      <c r="O26" s="33"/>
    </row>
    <row r="27" spans="6:29" x14ac:dyDescent="0.25">
      <c r="F27" s="30"/>
      <c r="G27" s="33"/>
      <c r="M27" s="38"/>
      <c r="N27" s="30"/>
      <c r="O27" s="33"/>
    </row>
  </sheetData>
  <mergeCells count="11">
    <mergeCell ref="Q4:R4"/>
    <mergeCell ref="Q5:R7"/>
    <mergeCell ref="Q8:R8"/>
    <mergeCell ref="Q11:R11"/>
    <mergeCell ref="C11:E11"/>
    <mergeCell ref="I4:L4"/>
    <mergeCell ref="I11:L11"/>
    <mergeCell ref="I5:I8"/>
    <mergeCell ref="C8:D8"/>
    <mergeCell ref="C5:D7"/>
    <mergeCell ref="C4:E4"/>
  </mergeCells>
  <conditionalFormatting sqref="E5">
    <cfRule type="expression" dxfId="1" priority="5">
      <formula>E5&gt;0</formula>
    </cfRule>
  </conditionalFormatting>
  <conditionalFormatting sqref="E7">
    <cfRule type="expression" dxfId="0" priority="4">
      <formula>E7&gt;0</formula>
    </cfRule>
  </conditionalFormatting>
  <conditionalFormatting sqref="R13:R17">
    <cfRule type="colorScale" priority="3">
      <colorScale>
        <cfvo type="min"/>
        <cfvo type="max"/>
        <color rgb="FFFCFCFF"/>
        <color theme="7"/>
      </colorScale>
    </cfRule>
  </conditionalFormatting>
  <conditionalFormatting sqref="R21:R25">
    <cfRule type="colorScale" priority="1">
      <colorScale>
        <cfvo type="min"/>
        <cfvo type="max"/>
        <color rgb="FFFCFCFF"/>
        <color theme="5"/>
      </colorScale>
    </cfRule>
  </conditionalFormatting>
  <pageMargins left="0.7" right="0.7" top="0.75" bottom="0.75" header="0.3" footer="0.3"/>
  <pageSetup paperSize="9" orientation="portrait" horizontalDpi="4294967293" verticalDpi="4294967293"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25912-9870-4C05-B2B5-899E45503192}">
  <dimension ref="A28:D40"/>
  <sheetViews>
    <sheetView zoomScale="65" zoomScaleNormal="160" workbookViewId="0">
      <selection activeCell="B35" sqref="B35"/>
    </sheetView>
  </sheetViews>
  <sheetFormatPr defaultRowHeight="15" x14ac:dyDescent="0.25"/>
  <cols>
    <col min="1" max="1" width="37.7109375" bestFit="1" customWidth="1"/>
    <col min="2" max="2" width="19.85546875" bestFit="1" customWidth="1"/>
    <col min="3" max="3" width="18.42578125" bestFit="1" customWidth="1"/>
    <col min="4" max="4" width="13.28515625" bestFit="1" customWidth="1"/>
    <col min="5" max="5" width="16.42578125" bestFit="1" customWidth="1"/>
    <col min="6" max="6" width="22.28515625" bestFit="1" customWidth="1"/>
    <col min="7" max="7" width="20.85546875" bestFit="1" customWidth="1"/>
    <col min="8" max="8" width="13.28515625" bestFit="1" customWidth="1"/>
    <col min="9" max="9" width="18.42578125" bestFit="1" customWidth="1"/>
    <col min="10" max="10" width="18.85546875" bestFit="1" customWidth="1"/>
    <col min="11" max="11" width="18.42578125" bestFit="1" customWidth="1"/>
    <col min="12" max="12" width="18.85546875" bestFit="1" customWidth="1"/>
    <col min="13" max="13" width="18.42578125" bestFit="1" customWidth="1"/>
    <col min="14" max="14" width="18.85546875" bestFit="1" customWidth="1"/>
    <col min="15" max="15" width="18.42578125" bestFit="1" customWidth="1"/>
    <col min="16" max="16" width="13.28515625" bestFit="1" customWidth="1"/>
    <col min="17" max="17" width="4.5703125" bestFit="1" customWidth="1"/>
    <col min="18" max="18" width="4.28515625" bestFit="1" customWidth="1"/>
    <col min="19" max="19" width="6.85546875" bestFit="1" customWidth="1"/>
    <col min="20" max="20" width="4.28515625" bestFit="1" customWidth="1"/>
    <col min="21" max="21" width="4.5703125" bestFit="1" customWidth="1"/>
    <col min="22" max="22" width="4.140625" bestFit="1" customWidth="1"/>
    <col min="23" max="23" width="4.85546875" bestFit="1" customWidth="1"/>
    <col min="24" max="24" width="4" bestFit="1" customWidth="1"/>
    <col min="25" max="25" width="3.42578125" bestFit="1" customWidth="1"/>
    <col min="26" max="26" width="4.42578125" bestFit="1" customWidth="1"/>
    <col min="27" max="27" width="4.28515625" bestFit="1" customWidth="1"/>
    <col min="28" max="28" width="4" bestFit="1" customWidth="1"/>
    <col min="29" max="29" width="4.5703125" bestFit="1" customWidth="1"/>
    <col min="30" max="30" width="4.28515625" bestFit="1" customWidth="1"/>
    <col min="31" max="31" width="6.85546875" bestFit="1" customWidth="1"/>
    <col min="32" max="32" width="4.28515625" bestFit="1" customWidth="1"/>
    <col min="33" max="33" width="4.5703125" bestFit="1" customWidth="1"/>
    <col min="34" max="34" width="4.140625" bestFit="1" customWidth="1"/>
    <col min="35" max="35" width="4.85546875" bestFit="1" customWidth="1"/>
    <col min="36" max="36" width="4" bestFit="1" customWidth="1"/>
    <col min="37" max="37" width="3.42578125" bestFit="1" customWidth="1"/>
    <col min="38" max="38" width="4.42578125" bestFit="1" customWidth="1"/>
    <col min="39" max="39" width="4.28515625" bestFit="1" customWidth="1"/>
    <col min="40" max="40" width="4" bestFit="1" customWidth="1"/>
    <col min="41" max="41" width="4.5703125" bestFit="1" customWidth="1"/>
    <col min="42" max="42" width="4.28515625" bestFit="1" customWidth="1"/>
    <col min="43" max="43" width="6.85546875" bestFit="1" customWidth="1"/>
    <col min="44" max="44" width="4.28515625" bestFit="1" customWidth="1"/>
    <col min="45" max="45" width="4.5703125" bestFit="1" customWidth="1"/>
    <col min="46" max="46" width="4.140625" bestFit="1" customWidth="1"/>
    <col min="47" max="47" width="4.85546875" bestFit="1" customWidth="1"/>
    <col min="48" max="48" width="4" bestFit="1" customWidth="1"/>
    <col min="49" max="49" width="3.42578125" bestFit="1" customWidth="1"/>
    <col min="50" max="50" width="4.42578125" bestFit="1" customWidth="1"/>
    <col min="51" max="51" width="4.28515625" bestFit="1" customWidth="1"/>
    <col min="52" max="52" width="4" bestFit="1" customWidth="1"/>
    <col min="53" max="53" width="4.5703125" bestFit="1" customWidth="1"/>
    <col min="54" max="54" width="4.28515625" bestFit="1" customWidth="1"/>
    <col min="55" max="55" width="6.85546875" bestFit="1" customWidth="1"/>
    <col min="56" max="56" width="4.28515625" bestFit="1" customWidth="1"/>
    <col min="57" max="57" width="4.5703125" bestFit="1" customWidth="1"/>
    <col min="58" max="58" width="4.140625" bestFit="1" customWidth="1"/>
    <col min="59" max="59" width="4.85546875" bestFit="1" customWidth="1"/>
    <col min="60" max="60" width="4" bestFit="1" customWidth="1"/>
    <col min="61" max="61" width="3.42578125" bestFit="1" customWidth="1"/>
    <col min="62" max="62" width="4.42578125" bestFit="1" customWidth="1"/>
    <col min="63" max="63" width="4.28515625" bestFit="1" customWidth="1"/>
    <col min="64" max="64" width="4" bestFit="1" customWidth="1"/>
    <col min="65" max="65" width="4.5703125" bestFit="1" customWidth="1"/>
    <col min="66" max="66" width="4.28515625" bestFit="1" customWidth="1"/>
    <col min="67" max="67" width="6.85546875" bestFit="1" customWidth="1"/>
    <col min="68" max="68" width="4.28515625" bestFit="1" customWidth="1"/>
    <col min="69" max="69" width="11.28515625" bestFit="1" customWidth="1"/>
    <col min="70" max="333" width="10.7109375" bestFit="1" customWidth="1"/>
    <col min="334" max="334" width="11.28515625" bestFit="1" customWidth="1"/>
  </cols>
  <sheetData>
    <row r="28" spans="1:4" ht="21" x14ac:dyDescent="0.35">
      <c r="A28" s="39" t="s">
        <v>201</v>
      </c>
    </row>
    <row r="31" spans="1:4" x14ac:dyDescent="0.25">
      <c r="A31" s="2" t="s">
        <v>142</v>
      </c>
      <c r="B31" s="2" t="s">
        <v>70</v>
      </c>
    </row>
    <row r="32" spans="1:4" x14ac:dyDescent="0.25">
      <c r="A32" s="2" t="s">
        <v>68</v>
      </c>
      <c r="B32" t="s">
        <v>64</v>
      </c>
      <c r="C32" t="s">
        <v>0</v>
      </c>
      <c r="D32" t="s">
        <v>69</v>
      </c>
    </row>
    <row r="33" spans="1:4" x14ac:dyDescent="0.25">
      <c r="A33" s="3" t="s">
        <v>81</v>
      </c>
      <c r="B33" s="5">
        <v>0.10996685606060609</v>
      </c>
      <c r="C33" s="5">
        <v>0.12993213383838381</v>
      </c>
      <c r="D33" s="5">
        <v>0.23989898989899008</v>
      </c>
    </row>
    <row r="34" spans="1:4" x14ac:dyDescent="0.25">
      <c r="A34" s="3" t="s">
        <v>71</v>
      </c>
      <c r="B34" s="5">
        <v>0.81557765151515271</v>
      </c>
      <c r="C34" s="5">
        <v>0.98374368686868663</v>
      </c>
      <c r="D34" s="5">
        <v>1.7993213383838358</v>
      </c>
    </row>
    <row r="35" spans="1:4" x14ac:dyDescent="0.25">
      <c r="A35" s="3" t="s">
        <v>72</v>
      </c>
      <c r="B35" s="5">
        <v>1.048019255050505</v>
      </c>
      <c r="C35" s="5">
        <v>1.175544507575758</v>
      </c>
      <c r="D35" s="5">
        <v>2.2235637626262608</v>
      </c>
    </row>
    <row r="36" spans="1:4" x14ac:dyDescent="0.25">
      <c r="A36" s="3" t="s">
        <v>73</v>
      </c>
      <c r="B36" s="5">
        <v>0.62752525252525226</v>
      </c>
      <c r="C36" s="5">
        <v>0.75505050505050575</v>
      </c>
      <c r="D36" s="5">
        <v>1.3825757575757589</v>
      </c>
    </row>
    <row r="37" spans="1:4" x14ac:dyDescent="0.25">
      <c r="A37" s="3" t="s">
        <v>74</v>
      </c>
      <c r="B37" s="5">
        <v>0.62125157828282795</v>
      </c>
      <c r="C37" s="5">
        <v>0.7465672348484852</v>
      </c>
      <c r="D37" s="5">
        <v>1.3678188131313125</v>
      </c>
    </row>
    <row r="38" spans="1:4" x14ac:dyDescent="0.25">
      <c r="A38" s="3" t="s">
        <v>75</v>
      </c>
      <c r="B38" s="5">
        <v>0.56206597222222254</v>
      </c>
      <c r="C38" s="5">
        <v>0.57500789141414099</v>
      </c>
      <c r="D38" s="5">
        <v>1.1370738636363653</v>
      </c>
    </row>
    <row r="39" spans="1:4" x14ac:dyDescent="0.25">
      <c r="A39" s="3" t="s">
        <v>76</v>
      </c>
      <c r="B39" s="5">
        <v>9.3118686868686878E-3</v>
      </c>
      <c r="C39" s="5">
        <v>1.8623737373737376E-2</v>
      </c>
      <c r="D39" s="5">
        <v>2.793560606060606E-2</v>
      </c>
    </row>
    <row r="40" spans="1:4" x14ac:dyDescent="0.25">
      <c r="A40" s="3" t="s">
        <v>69</v>
      </c>
      <c r="B40" s="5">
        <v>3.7937184343434112</v>
      </c>
      <c r="C40" s="5">
        <v>4.3844696969697123</v>
      </c>
      <c r="D40" s="5">
        <v>8.1781881313130942</v>
      </c>
    </row>
  </sheetData>
  <pageMargins left="0.7" right="0.7" top="0.75" bottom="0.75" header="0.3" footer="0.3"/>
  <pageSetup paperSize="9" orientation="portrait" horizontalDpi="4294967293" verticalDpi="4294967293"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297D0-BB11-48CF-A2F2-84465B87E3CA}">
  <dimension ref="B2:AR201"/>
  <sheetViews>
    <sheetView showGridLines="0" showRowColHeaders="0" workbookViewId="0">
      <selection activeCell="AT9" sqref="AT9"/>
    </sheetView>
  </sheetViews>
  <sheetFormatPr defaultRowHeight="15" x14ac:dyDescent="0.25"/>
  <cols>
    <col min="2" max="2" width="28.5703125" bestFit="1" customWidth="1"/>
    <col min="3" max="3" width="16.28515625" bestFit="1" customWidth="1"/>
    <col min="4" max="5" width="4.5703125" bestFit="1" customWidth="1"/>
    <col min="6" max="6" width="6.85546875" bestFit="1" customWidth="1"/>
    <col min="7" max="9" width="4.5703125" bestFit="1" customWidth="1"/>
    <col min="10" max="10" width="4.7109375" bestFit="1" customWidth="1"/>
    <col min="11" max="17" width="4.5703125" bestFit="1" customWidth="1"/>
    <col min="18" max="18" width="6.85546875" bestFit="1" customWidth="1"/>
    <col min="19" max="21" width="4.5703125" bestFit="1" customWidth="1"/>
    <col min="22" max="22" width="4.7109375" bestFit="1" customWidth="1"/>
    <col min="23" max="29" width="4.5703125" bestFit="1" customWidth="1"/>
    <col min="30" max="30" width="6.85546875" bestFit="1" customWidth="1"/>
    <col min="31" max="33" width="4.5703125" bestFit="1" customWidth="1"/>
    <col min="34" max="34" width="4.7109375" bestFit="1" customWidth="1"/>
    <col min="35" max="41" width="4.5703125" bestFit="1" customWidth="1"/>
    <col min="42" max="42" width="6.85546875" bestFit="1" customWidth="1"/>
    <col min="43" max="43" width="4.5703125" bestFit="1" customWidth="1"/>
    <col min="44" max="44" width="11.140625" bestFit="1" customWidth="1"/>
    <col min="45" max="45" width="4.5703125" bestFit="1" customWidth="1"/>
    <col min="46" max="46" width="4.7109375" bestFit="1" customWidth="1"/>
    <col min="47" max="53" width="4.5703125" bestFit="1" customWidth="1"/>
    <col min="54" max="54" width="6.85546875" bestFit="1" customWidth="1"/>
    <col min="55" max="55" width="4.5703125" bestFit="1" customWidth="1"/>
    <col min="56" max="56" width="11.140625" bestFit="1" customWidth="1"/>
    <col min="57" max="59" width="4.5703125" bestFit="1" customWidth="1"/>
    <col min="60" max="60" width="4.7109375" bestFit="1" customWidth="1"/>
    <col min="61" max="67" width="4.5703125" bestFit="1" customWidth="1"/>
    <col min="68" max="68" width="6.85546875" bestFit="1" customWidth="1"/>
    <col min="69" max="69" width="4.5703125" bestFit="1" customWidth="1"/>
    <col min="70" max="70" width="11.140625" bestFit="1" customWidth="1"/>
  </cols>
  <sheetData>
    <row r="2" spans="2:44" ht="21" x14ac:dyDescent="0.25">
      <c r="B2" s="26" t="s">
        <v>209</v>
      </c>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row>
    <row r="3" spans="2:44" x14ac:dyDescent="0.25">
      <c r="B3" s="34"/>
      <c r="C3" s="34"/>
      <c r="D3" s="34"/>
    </row>
    <row r="4" spans="2:44" x14ac:dyDescent="0.25">
      <c r="B4" s="14" t="s">
        <v>210</v>
      </c>
    </row>
    <row r="5" spans="2:44" ht="155.25" customHeight="1" x14ac:dyDescent="0.25"/>
    <row r="7" spans="2:44" x14ac:dyDescent="0.25">
      <c r="B7" s="14" t="s">
        <v>211</v>
      </c>
    </row>
    <row r="8" spans="2:44" ht="22.5" customHeight="1" x14ac:dyDescent="0.25">
      <c r="B8" t="s">
        <v>208</v>
      </c>
    </row>
    <row r="9" spans="2:44" ht="99" customHeight="1" x14ac:dyDescent="0.25"/>
    <row r="10" spans="2:44" x14ac:dyDescent="0.25">
      <c r="B10" s="2" t="s">
        <v>80</v>
      </c>
      <c r="C10" s="2" t="s">
        <v>70</v>
      </c>
    </row>
    <row r="11" spans="2:44" x14ac:dyDescent="0.25">
      <c r="C11" t="s">
        <v>72</v>
      </c>
      <c r="F11" t="s">
        <v>73</v>
      </c>
      <c r="R11" t="s">
        <v>74</v>
      </c>
      <c r="AD11" t="s">
        <v>75</v>
      </c>
      <c r="AP11" t="s">
        <v>76</v>
      </c>
      <c r="AR11" t="s">
        <v>69</v>
      </c>
    </row>
    <row r="12" spans="2:44" x14ac:dyDescent="0.25">
      <c r="B12" s="2" t="s">
        <v>68</v>
      </c>
      <c r="C12" t="s">
        <v>88</v>
      </c>
      <c r="D12" t="s">
        <v>89</v>
      </c>
      <c r="E12" t="s">
        <v>90</v>
      </c>
      <c r="F12" t="s">
        <v>82</v>
      </c>
      <c r="G12" t="s">
        <v>83</v>
      </c>
      <c r="H12" t="s">
        <v>84</v>
      </c>
      <c r="I12" t="s">
        <v>77</v>
      </c>
      <c r="J12" t="s">
        <v>78</v>
      </c>
      <c r="K12" t="s">
        <v>79</v>
      </c>
      <c r="L12" t="s">
        <v>85</v>
      </c>
      <c r="M12" t="s">
        <v>86</v>
      </c>
      <c r="N12" t="s">
        <v>87</v>
      </c>
      <c r="O12" t="s">
        <v>88</v>
      </c>
      <c r="P12" t="s">
        <v>89</v>
      </c>
      <c r="Q12" t="s">
        <v>90</v>
      </c>
      <c r="R12" t="s">
        <v>82</v>
      </c>
      <c r="S12" t="s">
        <v>83</v>
      </c>
      <c r="T12" t="s">
        <v>84</v>
      </c>
      <c r="U12" t="s">
        <v>77</v>
      </c>
      <c r="V12" t="s">
        <v>78</v>
      </c>
      <c r="W12" t="s">
        <v>79</v>
      </c>
      <c r="X12" t="s">
        <v>85</v>
      </c>
      <c r="Y12" t="s">
        <v>86</v>
      </c>
      <c r="Z12" t="s">
        <v>87</v>
      </c>
      <c r="AA12" t="s">
        <v>88</v>
      </c>
      <c r="AB12" t="s">
        <v>89</v>
      </c>
      <c r="AC12" t="s">
        <v>90</v>
      </c>
      <c r="AD12" t="s">
        <v>82</v>
      </c>
      <c r="AE12" t="s">
        <v>83</v>
      </c>
      <c r="AF12" t="s">
        <v>84</v>
      </c>
      <c r="AG12" t="s">
        <v>77</v>
      </c>
      <c r="AH12" t="s">
        <v>78</v>
      </c>
      <c r="AI12" t="s">
        <v>79</v>
      </c>
      <c r="AJ12" t="s">
        <v>85</v>
      </c>
      <c r="AK12" t="s">
        <v>86</v>
      </c>
      <c r="AL12" t="s">
        <v>87</v>
      </c>
      <c r="AM12" t="s">
        <v>88</v>
      </c>
      <c r="AN12" t="s">
        <v>89</v>
      </c>
      <c r="AO12" t="s">
        <v>90</v>
      </c>
      <c r="AP12" t="s">
        <v>82</v>
      </c>
      <c r="AQ12" t="s">
        <v>83</v>
      </c>
    </row>
    <row r="13" spans="2:44" x14ac:dyDescent="0.25">
      <c r="B13" s="3" t="s">
        <v>1</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row>
    <row r="14" spans="2:44" x14ac:dyDescent="0.25">
      <c r="B14" s="4" t="s">
        <v>64</v>
      </c>
      <c r="C14" s="5">
        <v>0.10890151515151514</v>
      </c>
      <c r="D14" s="5">
        <v>0.21969696969696967</v>
      </c>
      <c r="E14" s="5">
        <v>7.0075757575757569E-2</v>
      </c>
      <c r="F14" s="5">
        <v>3.03030303030303E-2</v>
      </c>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v>0.42897727272727265</v>
      </c>
    </row>
    <row r="15" spans="2:44" x14ac:dyDescent="0.25">
      <c r="B15" s="4" t="s">
        <v>0</v>
      </c>
      <c r="C15" s="5">
        <v>0.17045454545454544</v>
      </c>
      <c r="D15" s="5">
        <v>0.22348484848484845</v>
      </c>
      <c r="E15" s="5">
        <v>0.125</v>
      </c>
      <c r="F15" s="5">
        <v>6.0606060606060601E-2</v>
      </c>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v>0.57954545454545447</v>
      </c>
    </row>
    <row r="16" spans="2:44" x14ac:dyDescent="0.25">
      <c r="B16" s="3" t="s">
        <v>2</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row>
    <row r="17" spans="2:44" x14ac:dyDescent="0.25">
      <c r="B17" s="4" t="s">
        <v>64</v>
      </c>
      <c r="C17" s="5">
        <v>1.4678030303030302E-2</v>
      </c>
      <c r="D17" s="5">
        <v>1.4204545454545454E-2</v>
      </c>
      <c r="E17" s="5">
        <v>1.4678030303030302E-2</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v>4.3560606060606057E-2</v>
      </c>
    </row>
    <row r="18" spans="2:44" x14ac:dyDescent="0.25">
      <c r="B18" s="4" t="s">
        <v>0</v>
      </c>
      <c r="C18" s="5">
        <v>4.4034090909090912E-2</v>
      </c>
      <c r="D18" s="5">
        <v>2.8882575757575756E-2</v>
      </c>
      <c r="E18" s="5">
        <v>2.9356060606060604E-2</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v>0.10227272727272728</v>
      </c>
    </row>
    <row r="19" spans="2:44" x14ac:dyDescent="0.25">
      <c r="B19" s="3" t="s">
        <v>3</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row>
    <row r="20" spans="2:44" x14ac:dyDescent="0.25">
      <c r="B20" s="4" t="s">
        <v>64</v>
      </c>
      <c r="C20" s="5">
        <v>3.03030303030303E-2</v>
      </c>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v>3.03030303030303E-2</v>
      </c>
    </row>
    <row r="21" spans="2:44" x14ac:dyDescent="0.25">
      <c r="B21" s="4" t="s">
        <v>0</v>
      </c>
      <c r="C21" s="5">
        <v>6.0606060606060601E-2</v>
      </c>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v>6.0606060606060601E-2</v>
      </c>
    </row>
    <row r="22" spans="2:44" x14ac:dyDescent="0.25">
      <c r="B22" s="3" t="s">
        <v>4</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row>
    <row r="23" spans="2:44" x14ac:dyDescent="0.25">
      <c r="B23" s="4" t="s">
        <v>64</v>
      </c>
      <c r="C23" s="5">
        <v>1.4678030303030302E-2</v>
      </c>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v>1.4678030303030302E-2</v>
      </c>
    </row>
    <row r="24" spans="2:44" x14ac:dyDescent="0.25">
      <c r="B24" s="4" t="s">
        <v>0</v>
      </c>
      <c r="C24" s="5">
        <v>2.9356060606060604E-2</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v>2.9356060606060604E-2</v>
      </c>
    </row>
    <row r="25" spans="2:44" x14ac:dyDescent="0.25">
      <c r="B25" s="3" t="s">
        <v>5</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row>
    <row r="26" spans="2:44" x14ac:dyDescent="0.25">
      <c r="B26" s="4" t="s">
        <v>64</v>
      </c>
      <c r="C26" s="5">
        <v>1.4678030303030302E-2</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v>1.4678030303030302E-2</v>
      </c>
    </row>
    <row r="27" spans="2:44" x14ac:dyDescent="0.25">
      <c r="B27" s="4" t="s">
        <v>0</v>
      </c>
      <c r="C27" s="5">
        <v>2.9356060606060604E-2</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v>2.9356060606060604E-2</v>
      </c>
    </row>
    <row r="28" spans="2:44" x14ac:dyDescent="0.25">
      <c r="B28" s="3" t="s">
        <v>6</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row>
    <row r="29" spans="2:44" x14ac:dyDescent="0.25">
      <c r="B29" s="4" t="s">
        <v>64</v>
      </c>
      <c r="C29" s="5">
        <v>1.4678030303030302E-2</v>
      </c>
      <c r="D29" s="5">
        <v>1.4204545454545454E-2</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v>2.8882575757575756E-2</v>
      </c>
    </row>
    <row r="30" spans="2:44" x14ac:dyDescent="0.25">
      <c r="B30" s="4" t="s">
        <v>0</v>
      </c>
      <c r="C30" s="5">
        <v>2.9356060606060604E-2</v>
      </c>
      <c r="D30" s="5">
        <v>2.8409090909090908E-2</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v>5.7765151515151512E-2</v>
      </c>
    </row>
    <row r="31" spans="2:44" x14ac:dyDescent="0.25">
      <c r="B31" s="3" t="s">
        <v>7</v>
      </c>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row>
    <row r="32" spans="2:44" x14ac:dyDescent="0.25">
      <c r="B32" s="4" t="s">
        <v>64</v>
      </c>
      <c r="C32" s="5">
        <v>3.4090909090909088E-2</v>
      </c>
      <c r="D32" s="5">
        <v>2.8409090909090908E-2</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v>6.25E-2</v>
      </c>
    </row>
    <row r="33" spans="2:44" x14ac:dyDescent="0.25">
      <c r="B33" s="4" t="s">
        <v>0</v>
      </c>
      <c r="C33" s="5">
        <v>6.0606060606060601E-2</v>
      </c>
      <c r="D33" s="5">
        <v>5.6818181818181816E-2</v>
      </c>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v>0.11742424242424242</v>
      </c>
    </row>
    <row r="34" spans="2:44" x14ac:dyDescent="0.25">
      <c r="B34" s="3" t="s">
        <v>8</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row>
    <row r="35" spans="2:44" x14ac:dyDescent="0.25">
      <c r="B35" s="4" t="s">
        <v>64</v>
      </c>
      <c r="C35" s="5">
        <v>1.4678030303030302E-2</v>
      </c>
      <c r="D35" s="5">
        <v>1.4204545454545454E-2</v>
      </c>
      <c r="E35" s="5">
        <v>1.4678030303030302E-2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v>4.3560606060606057E-2</v>
      </c>
    </row>
    <row r="36" spans="2:44" x14ac:dyDescent="0.25">
      <c r="B36" s="4" t="s">
        <v>0</v>
      </c>
      <c r="C36" s="5">
        <v>2.9356060606060604E-2</v>
      </c>
      <c r="D36" s="5">
        <v>2.8409090909090908E-2</v>
      </c>
      <c r="E36" s="5">
        <v>2.9356060606060604E-2</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v>8.7121212121212113E-2</v>
      </c>
    </row>
    <row r="37" spans="2:44" x14ac:dyDescent="0.25">
      <c r="B37" s="3" t="s">
        <v>9</v>
      </c>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row>
    <row r="38" spans="2:44" x14ac:dyDescent="0.25">
      <c r="B38" s="4" t="s">
        <v>64</v>
      </c>
      <c r="C38" s="5">
        <v>0.22727272727272727</v>
      </c>
      <c r="D38" s="5">
        <v>6.25E-2</v>
      </c>
      <c r="E38" s="5">
        <v>3.03030303030303E-2</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v>0.32007575757575751</v>
      </c>
    </row>
    <row r="39" spans="2:44" x14ac:dyDescent="0.25">
      <c r="B39" s="4" t="s">
        <v>0</v>
      </c>
      <c r="C39" s="5">
        <v>0.23106060606060605</v>
      </c>
      <c r="D39" s="5">
        <v>0.11742424242424242</v>
      </c>
      <c r="E39" s="5">
        <v>6.0606060606060601E-2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v>0.40909090909090906</v>
      </c>
    </row>
    <row r="40" spans="2:44" x14ac:dyDescent="0.25">
      <c r="B40" s="3" t="s">
        <v>10</v>
      </c>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row>
    <row r="41" spans="2:44" x14ac:dyDescent="0.25">
      <c r="B41" s="4" t="s">
        <v>64</v>
      </c>
      <c r="C41" s="5">
        <v>2.8409090909090908E-2</v>
      </c>
      <c r="D41" s="5">
        <v>0.17045454545454544</v>
      </c>
      <c r="E41" s="5">
        <v>0.17708333333333334</v>
      </c>
      <c r="F41" s="5">
        <v>2.9356060606060604E-2</v>
      </c>
      <c r="G41" s="5">
        <v>2.6515151515151512E-2</v>
      </c>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v>0.43181818181818182</v>
      </c>
    </row>
    <row r="42" spans="2:44" x14ac:dyDescent="0.25">
      <c r="B42" s="4" t="s">
        <v>0</v>
      </c>
      <c r="C42" s="5">
        <v>8.5227272727272721E-2</v>
      </c>
      <c r="D42" s="5">
        <v>0.11363636363636363</v>
      </c>
      <c r="E42" s="5">
        <v>0.11931818181818181</v>
      </c>
      <c r="F42" s="5">
        <v>5.8712121212121209E-2</v>
      </c>
      <c r="G42" s="5">
        <v>5.3030303030303025E-2</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v>0.42992424242424243</v>
      </c>
    </row>
    <row r="43" spans="2:44" x14ac:dyDescent="0.25">
      <c r="B43" s="3" t="s">
        <v>11</v>
      </c>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row>
    <row r="44" spans="2:44" x14ac:dyDescent="0.25">
      <c r="B44" s="4" t="s">
        <v>64</v>
      </c>
      <c r="C44" s="5">
        <v>2.8409090909090908E-2</v>
      </c>
      <c r="D44" s="5">
        <v>0.17045454545454544</v>
      </c>
      <c r="E44" s="5">
        <v>0.17708333333333334</v>
      </c>
      <c r="F44" s="5">
        <v>2.9356060606060604E-2</v>
      </c>
      <c r="G44" s="5">
        <v>2.6515151515151512E-2</v>
      </c>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v>0.43181818181818182</v>
      </c>
    </row>
    <row r="45" spans="2:44" x14ac:dyDescent="0.25">
      <c r="B45" s="4" t="s">
        <v>0</v>
      </c>
      <c r="C45" s="5">
        <v>8.5227272727272721E-2</v>
      </c>
      <c r="D45" s="5">
        <v>0.11363636363636363</v>
      </c>
      <c r="E45" s="5">
        <v>0.11931818181818181</v>
      </c>
      <c r="F45" s="5">
        <v>5.8712121212121209E-2</v>
      </c>
      <c r="G45" s="5">
        <v>5.3030303030303025E-2</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v>0.42992424242424243</v>
      </c>
    </row>
    <row r="46" spans="2:44" x14ac:dyDescent="0.25">
      <c r="B46" s="3" t="s">
        <v>12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row>
    <row r="47" spans="2:44" x14ac:dyDescent="0.25">
      <c r="B47" s="4" t="s">
        <v>64</v>
      </c>
      <c r="C47" s="5">
        <v>2.8409090909090908E-2</v>
      </c>
      <c r="D47" s="5">
        <v>0.11363636363636363</v>
      </c>
      <c r="E47" s="5">
        <v>0.23674242424242423</v>
      </c>
      <c r="F47" s="5">
        <v>5.6818181818181816E-2</v>
      </c>
      <c r="G47" s="5">
        <v>2.6515151515151512E-2</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v>0.46212121212121204</v>
      </c>
    </row>
    <row r="48" spans="2:44" x14ac:dyDescent="0.25">
      <c r="B48" s="4" t="s">
        <v>0</v>
      </c>
      <c r="C48" s="5">
        <v>0.11363636363636363</v>
      </c>
      <c r="D48" s="5">
        <v>0.17045454545454544</v>
      </c>
      <c r="E48" s="5">
        <v>0.23863636363636362</v>
      </c>
      <c r="F48" s="5">
        <v>0.11363636363636363</v>
      </c>
      <c r="G48" s="5">
        <v>5.3030303030303025E-2</v>
      </c>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v>0.68939393939393934</v>
      </c>
    </row>
    <row r="49" spans="2:44" x14ac:dyDescent="0.25">
      <c r="B49" s="3" t="s">
        <v>13</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row>
    <row r="50" spans="2:44" x14ac:dyDescent="0.25">
      <c r="B50" s="4" t="s">
        <v>64</v>
      </c>
      <c r="C50" s="5">
        <v>2.8409090909090908E-2</v>
      </c>
      <c r="D50" s="5">
        <v>0.17045454545454544</v>
      </c>
      <c r="E50" s="5">
        <v>0.17708333333333334</v>
      </c>
      <c r="F50" s="5">
        <v>2.9356060606060604E-2</v>
      </c>
      <c r="G50" s="5">
        <v>2.6515151515151512E-2</v>
      </c>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v>0.43181818181818182</v>
      </c>
    </row>
    <row r="51" spans="2:44" x14ac:dyDescent="0.25">
      <c r="B51" s="4" t="s">
        <v>0</v>
      </c>
      <c r="C51" s="5">
        <v>8.5227272727272721E-2</v>
      </c>
      <c r="D51" s="5">
        <v>0.11363636363636363</v>
      </c>
      <c r="E51" s="5">
        <v>0.11931818181818181</v>
      </c>
      <c r="F51" s="5">
        <v>5.8712121212121209E-2</v>
      </c>
      <c r="G51" s="5">
        <v>5.3030303030303025E-2</v>
      </c>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v>0.42992424242424243</v>
      </c>
    </row>
    <row r="52" spans="2:44" x14ac:dyDescent="0.25">
      <c r="B52" s="3" t="s">
        <v>14</v>
      </c>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row>
    <row r="53" spans="2:44" x14ac:dyDescent="0.25">
      <c r="B53" s="4" t="s">
        <v>64</v>
      </c>
      <c r="C53" s="5">
        <v>0.11742424242424242</v>
      </c>
      <c r="D53" s="5">
        <v>1.4204545454545454E-2</v>
      </c>
      <c r="E53" s="5">
        <v>1.4678030303030302E-2</v>
      </c>
      <c r="F53" s="5">
        <v>1.4678030303030302E-2</v>
      </c>
      <c r="G53" s="5">
        <v>1.3257575757575756E-2</v>
      </c>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v>0.17424242424242423</v>
      </c>
    </row>
    <row r="54" spans="2:44" x14ac:dyDescent="0.25">
      <c r="B54" s="4" t="s">
        <v>0</v>
      </c>
      <c r="C54" s="5">
        <v>8.8068181818181823E-2</v>
      </c>
      <c r="D54" s="5">
        <v>2.8409090909090908E-2</v>
      </c>
      <c r="E54" s="5">
        <v>2.9356060606060604E-2</v>
      </c>
      <c r="F54" s="5">
        <v>2.9356060606060604E-2</v>
      </c>
      <c r="G54" s="5">
        <v>2.6515151515151512E-2</v>
      </c>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v>0.20170454545454547</v>
      </c>
    </row>
    <row r="55" spans="2:44" x14ac:dyDescent="0.25">
      <c r="B55" s="3" t="s">
        <v>15</v>
      </c>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row>
    <row r="56" spans="2:44" x14ac:dyDescent="0.25">
      <c r="B56" s="4" t="s">
        <v>64</v>
      </c>
      <c r="C56" s="5">
        <v>0.11742424242424242</v>
      </c>
      <c r="D56" s="5">
        <v>0.11363636363636363</v>
      </c>
      <c r="E56" s="5">
        <v>0.11742424242424242</v>
      </c>
      <c r="F56" s="5">
        <v>1.4678030303030302E-2</v>
      </c>
      <c r="G56" s="5">
        <v>1.3257575757575756E-2</v>
      </c>
      <c r="H56" s="5">
        <v>1.4678030303030302E-2</v>
      </c>
      <c r="I56" s="5">
        <v>1.4204545454545454E-2</v>
      </c>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v>0.40530303030303028</v>
      </c>
    </row>
    <row r="57" spans="2:44" x14ac:dyDescent="0.25">
      <c r="B57" s="4" t="s">
        <v>0</v>
      </c>
      <c r="C57" s="5">
        <v>5.8712121212121209E-2</v>
      </c>
      <c r="D57" s="5">
        <v>8.4280303030303025E-2</v>
      </c>
      <c r="E57" s="5">
        <v>8.8068181818181823E-2</v>
      </c>
      <c r="F57" s="5">
        <v>2.9356060606060604E-2</v>
      </c>
      <c r="G57" s="5">
        <v>2.6515151515151512E-2</v>
      </c>
      <c r="H57" s="5">
        <v>2.9356060606060604E-2</v>
      </c>
      <c r="I57" s="5">
        <v>2.8409090909090908E-2</v>
      </c>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v>0.34469696969696967</v>
      </c>
    </row>
    <row r="58" spans="2:44" x14ac:dyDescent="0.25">
      <c r="B58" s="3" t="s">
        <v>16</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row>
    <row r="59" spans="2:44" x14ac:dyDescent="0.25">
      <c r="B59" s="4" t="s">
        <v>64</v>
      </c>
      <c r="C59" s="5"/>
      <c r="D59" s="5"/>
      <c r="E59" s="5"/>
      <c r="F59" s="5">
        <v>2.8409090909090908E-2</v>
      </c>
      <c r="G59" s="5">
        <v>0.15909090909090909</v>
      </c>
      <c r="H59" s="5">
        <v>0.17613636363636362</v>
      </c>
      <c r="I59" s="5">
        <v>3.3143939393939392E-2</v>
      </c>
      <c r="J59" s="5">
        <v>2.9356060606060604E-2</v>
      </c>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v>0.42613636363636365</v>
      </c>
    </row>
    <row r="60" spans="2:44" x14ac:dyDescent="0.25">
      <c r="B60" s="4" t="s">
        <v>0</v>
      </c>
      <c r="C60" s="5"/>
      <c r="D60" s="5"/>
      <c r="E60" s="5"/>
      <c r="F60" s="5">
        <v>8.5227272727272721E-2</v>
      </c>
      <c r="G60" s="5">
        <v>0.10606060606060605</v>
      </c>
      <c r="H60" s="5">
        <v>0.11742424242424242</v>
      </c>
      <c r="I60" s="5">
        <v>5.8712121212121209E-2</v>
      </c>
      <c r="J60" s="5">
        <v>5.8712121212121209E-2</v>
      </c>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v>0.42613636363636365</v>
      </c>
    </row>
    <row r="61" spans="2:44" x14ac:dyDescent="0.25">
      <c r="B61" s="3" t="s">
        <v>17</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row>
    <row r="62" spans="2:44" x14ac:dyDescent="0.25">
      <c r="B62" s="4" t="s">
        <v>64</v>
      </c>
      <c r="C62" s="5">
        <v>1.278409090909091E-2</v>
      </c>
      <c r="D62" s="5">
        <v>1.4204545454545454E-2</v>
      </c>
      <c r="E62" s="5">
        <v>0.10748106060606059</v>
      </c>
      <c r="F62" s="5">
        <v>0.11742424242424242</v>
      </c>
      <c r="G62" s="5">
        <v>0.10606060606060606</v>
      </c>
      <c r="H62" s="5">
        <v>0.11742424242424242</v>
      </c>
      <c r="I62" s="5">
        <v>2.0833333333333332E-2</v>
      </c>
      <c r="J62" s="5">
        <v>1.4678030303030302E-2</v>
      </c>
      <c r="K62" s="5">
        <v>1.4204545454545454E-2</v>
      </c>
      <c r="L62" s="5">
        <v>1.4678030303030302E-2</v>
      </c>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v>0.53977272727272729</v>
      </c>
    </row>
    <row r="63" spans="2:44" x14ac:dyDescent="0.25">
      <c r="B63" s="4" t="s">
        <v>0</v>
      </c>
      <c r="C63" s="5">
        <v>3.8352272727272728E-2</v>
      </c>
      <c r="D63" s="5">
        <v>4.261363636363636E-2</v>
      </c>
      <c r="E63" s="5">
        <v>5.7291666666666657E-2</v>
      </c>
      <c r="F63" s="5">
        <v>5.8712121212121209E-2</v>
      </c>
      <c r="G63" s="5">
        <v>7.8598484848484848E-2</v>
      </c>
      <c r="H63" s="5">
        <v>8.8068181818181823E-2</v>
      </c>
      <c r="I63" s="5">
        <v>3.2196969696969696E-2</v>
      </c>
      <c r="J63" s="5">
        <v>2.9356060606060604E-2</v>
      </c>
      <c r="K63" s="5">
        <v>2.8409090909090908E-2</v>
      </c>
      <c r="L63" s="5">
        <v>2.9356060606060604E-2</v>
      </c>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v>0.48295454545454547</v>
      </c>
    </row>
    <row r="64" spans="2:44" x14ac:dyDescent="0.25">
      <c r="B64" s="3" t="s">
        <v>18</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row>
    <row r="65" spans="2:44" x14ac:dyDescent="0.25">
      <c r="B65" s="4" t="s">
        <v>64</v>
      </c>
      <c r="C65" s="5"/>
      <c r="D65" s="5"/>
      <c r="E65" s="5">
        <v>1.278409090909091E-2</v>
      </c>
      <c r="F65" s="5">
        <v>1.4678030303030302E-2</v>
      </c>
      <c r="G65" s="5">
        <v>7.4810606060606064E-2</v>
      </c>
      <c r="H65" s="5">
        <v>8.8068181818181823E-2</v>
      </c>
      <c r="I65" s="5">
        <v>8.5227272727272735E-2</v>
      </c>
      <c r="J65" s="5">
        <v>8.8068181818181823E-2</v>
      </c>
      <c r="K65" s="5">
        <v>1.8939393939393936E-2</v>
      </c>
      <c r="L65" s="5">
        <v>1.4678030303030302E-2</v>
      </c>
      <c r="M65" s="5">
        <v>1.4678030303030302E-2</v>
      </c>
      <c r="N65" s="5">
        <v>1.4204545454545454E-2</v>
      </c>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v>0.42613636363636365</v>
      </c>
    </row>
    <row r="66" spans="2:44" x14ac:dyDescent="0.25">
      <c r="B66" s="4" t="s">
        <v>0</v>
      </c>
      <c r="C66" s="5"/>
      <c r="D66" s="5"/>
      <c r="E66" s="5">
        <v>5.113636363636364E-2</v>
      </c>
      <c r="F66" s="5">
        <v>5.8712121212121209E-2</v>
      </c>
      <c r="G66" s="5">
        <v>5.3030303030303025E-2</v>
      </c>
      <c r="H66" s="5">
        <v>5.8712121212121209E-2</v>
      </c>
      <c r="I66" s="5">
        <v>6.9602272727272721E-2</v>
      </c>
      <c r="J66" s="5">
        <v>7.3390151515151519E-2</v>
      </c>
      <c r="K66" s="5">
        <v>4.450757575757576E-2</v>
      </c>
      <c r="L66" s="5">
        <v>4.4034090909090912E-2</v>
      </c>
      <c r="M66" s="5">
        <v>2.9829545454545452E-2</v>
      </c>
      <c r="N66" s="5">
        <v>2.8409090909090908E-2</v>
      </c>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v>0.51136363636363646</v>
      </c>
    </row>
    <row r="67" spans="2:44" x14ac:dyDescent="0.25">
      <c r="B67" s="3" t="s">
        <v>19</v>
      </c>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row>
    <row r="68" spans="2:44" x14ac:dyDescent="0.25">
      <c r="B68" s="4" t="s">
        <v>64</v>
      </c>
      <c r="C68" s="5">
        <v>1.4678030303030302E-2</v>
      </c>
      <c r="D68" s="5">
        <v>1.4204545454545454E-2</v>
      </c>
      <c r="E68" s="5">
        <v>1.4678030303030302E-2</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v>4.3560606060606057E-2</v>
      </c>
    </row>
    <row r="69" spans="2:44" x14ac:dyDescent="0.25">
      <c r="B69" s="4" t="s">
        <v>0</v>
      </c>
      <c r="C69" s="5">
        <v>2.9356060606060604E-2</v>
      </c>
      <c r="D69" s="5">
        <v>2.8409090909090908E-2</v>
      </c>
      <c r="E69" s="5">
        <v>2.9356060606060604E-2</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v>8.7121212121212113E-2</v>
      </c>
    </row>
    <row r="70" spans="2:44" x14ac:dyDescent="0.25">
      <c r="B70" s="3" t="s">
        <v>20</v>
      </c>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row>
    <row r="71" spans="2:44" x14ac:dyDescent="0.25">
      <c r="B71" s="4" t="s">
        <v>64</v>
      </c>
      <c r="C71" s="5"/>
      <c r="D71" s="5"/>
      <c r="E71" s="5"/>
      <c r="F71" s="5"/>
      <c r="G71" s="5"/>
      <c r="H71" s="5"/>
      <c r="I71" s="5"/>
      <c r="J71" s="5">
        <v>2.6515151515151512E-2</v>
      </c>
      <c r="K71" s="5">
        <v>0.10795454545454544</v>
      </c>
      <c r="L71" s="5">
        <v>0.22727272727272727</v>
      </c>
      <c r="M71" s="5">
        <v>6.4393939393939392E-2</v>
      </c>
      <c r="N71" s="5">
        <v>2.8409090909090908E-2</v>
      </c>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v>0.45454545454545447</v>
      </c>
    </row>
    <row r="72" spans="2:44" x14ac:dyDescent="0.25">
      <c r="B72" s="4" t="s">
        <v>0</v>
      </c>
      <c r="C72" s="5"/>
      <c r="D72" s="5"/>
      <c r="E72" s="5"/>
      <c r="F72" s="5"/>
      <c r="G72" s="5"/>
      <c r="H72" s="5"/>
      <c r="I72" s="5"/>
      <c r="J72" s="5">
        <v>0.10606060606060605</v>
      </c>
      <c r="K72" s="5">
        <v>0.16666666666666666</v>
      </c>
      <c r="L72" s="5">
        <v>0.23106060606060605</v>
      </c>
      <c r="M72" s="5">
        <v>0.1212121212121212</v>
      </c>
      <c r="N72" s="5">
        <v>5.6818181818181816E-2</v>
      </c>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v>0.68181818181818177</v>
      </c>
    </row>
    <row r="73" spans="2:44" x14ac:dyDescent="0.25">
      <c r="B73" s="3" t="s">
        <v>21</v>
      </c>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row>
    <row r="74" spans="2:44" x14ac:dyDescent="0.25">
      <c r="B74" s="4" t="s">
        <v>64</v>
      </c>
      <c r="C74" s="5"/>
      <c r="D74" s="5"/>
      <c r="E74" s="5"/>
      <c r="F74" s="5">
        <v>1.278409090909091E-2</v>
      </c>
      <c r="G74" s="5">
        <v>1.3257575757575756E-2</v>
      </c>
      <c r="H74" s="5">
        <v>7.6231060606060608E-2</v>
      </c>
      <c r="I74" s="5">
        <v>8.5227272727272721E-2</v>
      </c>
      <c r="J74" s="5">
        <v>8.8068181818181823E-2</v>
      </c>
      <c r="K74" s="5">
        <v>8.5227272727272721E-2</v>
      </c>
      <c r="L74" s="5">
        <v>2.1780303030303028E-2</v>
      </c>
      <c r="M74" s="5">
        <v>1.4678030303030302E-2</v>
      </c>
      <c r="N74" s="5">
        <v>1.4204545454545454E-2</v>
      </c>
      <c r="O74" s="5">
        <v>1.4678030303030302E-2</v>
      </c>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v>0.42613636363636359</v>
      </c>
    </row>
    <row r="75" spans="2:44" x14ac:dyDescent="0.25">
      <c r="B75" s="4" t="s">
        <v>0</v>
      </c>
      <c r="C75" s="5"/>
      <c r="D75" s="5"/>
      <c r="E75" s="5"/>
      <c r="F75" s="5">
        <v>5.113636363636364E-2</v>
      </c>
      <c r="G75" s="5">
        <v>5.3030303030303025E-2</v>
      </c>
      <c r="H75" s="5">
        <v>5.8712121212121209E-2</v>
      </c>
      <c r="I75" s="5">
        <v>5.6818181818181816E-2</v>
      </c>
      <c r="J75" s="5">
        <v>7.1496212121212113E-2</v>
      </c>
      <c r="K75" s="5">
        <v>7.1022727272727279E-2</v>
      </c>
      <c r="L75" s="5">
        <v>4.6875E-2</v>
      </c>
      <c r="M75" s="5">
        <v>4.4034090909090912E-2</v>
      </c>
      <c r="N75" s="5">
        <v>2.8882575757575756E-2</v>
      </c>
      <c r="O75" s="5">
        <v>2.9356060606060604E-2</v>
      </c>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v>0.51136363636363635</v>
      </c>
    </row>
    <row r="76" spans="2:44" x14ac:dyDescent="0.25">
      <c r="B76" s="3" t="s">
        <v>22</v>
      </c>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row>
    <row r="77" spans="2:44" x14ac:dyDescent="0.25">
      <c r="B77" s="4" t="s">
        <v>64</v>
      </c>
      <c r="C77" s="5"/>
      <c r="D77" s="5"/>
      <c r="E77" s="5"/>
      <c r="F77" s="5"/>
      <c r="G77" s="5"/>
      <c r="H77" s="5"/>
      <c r="I77" s="5"/>
      <c r="J77" s="5"/>
      <c r="K77" s="5">
        <v>2.556818181818182E-2</v>
      </c>
      <c r="L77" s="5">
        <v>0.16193181818181818</v>
      </c>
      <c r="M77" s="5">
        <v>0.17613636363636362</v>
      </c>
      <c r="N77" s="5">
        <v>3.3143939393939392E-2</v>
      </c>
      <c r="O77" s="5">
        <v>2.9356060606060604E-2</v>
      </c>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v>0.42613636363636365</v>
      </c>
    </row>
    <row r="78" spans="2:44" x14ac:dyDescent="0.25">
      <c r="B78" s="4" t="s">
        <v>0</v>
      </c>
      <c r="C78" s="5"/>
      <c r="D78" s="5"/>
      <c r="E78" s="5"/>
      <c r="F78" s="5"/>
      <c r="G78" s="5"/>
      <c r="H78" s="5"/>
      <c r="I78" s="5"/>
      <c r="J78" s="5"/>
      <c r="K78" s="5">
        <v>7.6704545454545456E-2</v>
      </c>
      <c r="L78" s="5">
        <v>0.11458333333333331</v>
      </c>
      <c r="M78" s="5">
        <v>0.11742424242424242</v>
      </c>
      <c r="N78" s="5">
        <v>5.8712121212121209E-2</v>
      </c>
      <c r="O78" s="5">
        <v>5.8712121212121209E-2</v>
      </c>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v>0.42613636363636365</v>
      </c>
    </row>
    <row r="79" spans="2:44" x14ac:dyDescent="0.25">
      <c r="B79" s="3" t="s">
        <v>23</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row>
    <row r="80" spans="2:44" x14ac:dyDescent="0.25">
      <c r="B80" s="4" t="s">
        <v>64</v>
      </c>
      <c r="C80" s="5"/>
      <c r="D80" s="5"/>
      <c r="E80" s="5"/>
      <c r="F80" s="5"/>
      <c r="G80" s="5"/>
      <c r="H80" s="5"/>
      <c r="I80" s="5"/>
      <c r="J80" s="5"/>
      <c r="K80" s="5"/>
      <c r="L80" s="5">
        <v>2.6515151515151512E-2</v>
      </c>
      <c r="M80" s="5">
        <v>0.11174242424242424</v>
      </c>
      <c r="N80" s="5">
        <v>0.22348484848484848</v>
      </c>
      <c r="O80" s="5">
        <v>6.4393939393939392E-2</v>
      </c>
      <c r="P80" s="5">
        <v>2.8409090909090908E-2</v>
      </c>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v>0.45454545454545447</v>
      </c>
    </row>
    <row r="81" spans="2:44" x14ac:dyDescent="0.25">
      <c r="B81" s="4" t="s">
        <v>0</v>
      </c>
      <c r="C81" s="5"/>
      <c r="D81" s="5"/>
      <c r="E81" s="5"/>
      <c r="F81" s="5"/>
      <c r="G81" s="5"/>
      <c r="H81" s="5"/>
      <c r="I81" s="5"/>
      <c r="J81" s="5"/>
      <c r="K81" s="5"/>
      <c r="L81" s="5">
        <v>0.10606060606060605</v>
      </c>
      <c r="M81" s="5">
        <v>0.17234848484848483</v>
      </c>
      <c r="N81" s="5">
        <v>0.22537878787878787</v>
      </c>
      <c r="O81" s="5">
        <v>0.1212121212121212</v>
      </c>
      <c r="P81" s="5">
        <v>5.6818181818181816E-2</v>
      </c>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v>0.68181818181818177</v>
      </c>
    </row>
    <row r="82" spans="2:44" x14ac:dyDescent="0.25">
      <c r="B82" s="3" t="s">
        <v>24</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row>
    <row r="83" spans="2:44" x14ac:dyDescent="0.25">
      <c r="B83" s="4" t="s">
        <v>64</v>
      </c>
      <c r="C83" s="5"/>
      <c r="D83" s="5"/>
      <c r="E83" s="5"/>
      <c r="F83" s="5"/>
      <c r="G83" s="5"/>
      <c r="H83" s="5"/>
      <c r="I83" s="5"/>
      <c r="J83" s="5"/>
      <c r="K83" s="5"/>
      <c r="L83" s="5">
        <v>2.6515151515151512E-2</v>
      </c>
      <c r="M83" s="5">
        <v>0.11174242424242424</v>
      </c>
      <c r="N83" s="5">
        <v>0.22348484848484848</v>
      </c>
      <c r="O83" s="5">
        <v>6.4393939393939392E-2</v>
      </c>
      <c r="P83" s="5">
        <v>2.8409090909090908E-2</v>
      </c>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v>0.45454545454545447</v>
      </c>
    </row>
    <row r="84" spans="2:44" x14ac:dyDescent="0.25">
      <c r="B84" s="4" t="s">
        <v>0</v>
      </c>
      <c r="C84" s="5"/>
      <c r="D84" s="5"/>
      <c r="E84" s="5"/>
      <c r="F84" s="5"/>
      <c r="G84" s="5"/>
      <c r="H84" s="5"/>
      <c r="I84" s="5"/>
      <c r="J84" s="5"/>
      <c r="K84" s="5"/>
      <c r="L84" s="5">
        <v>0.10606060606060605</v>
      </c>
      <c r="M84" s="5">
        <v>0.17234848484848483</v>
      </c>
      <c r="N84" s="5">
        <v>0.22537878787878787</v>
      </c>
      <c r="O84" s="5">
        <v>0.1212121212121212</v>
      </c>
      <c r="P84" s="5">
        <v>5.6818181818181816E-2</v>
      </c>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v>0.68181818181818177</v>
      </c>
    </row>
    <row r="85" spans="2:44" x14ac:dyDescent="0.25">
      <c r="B85" s="3" t="s">
        <v>25</v>
      </c>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2:44" x14ac:dyDescent="0.25">
      <c r="B86" s="4" t="s">
        <v>64</v>
      </c>
      <c r="C86" s="5"/>
      <c r="D86" s="5"/>
      <c r="E86" s="5"/>
      <c r="F86" s="5"/>
      <c r="G86" s="5"/>
      <c r="H86" s="5"/>
      <c r="I86" s="5"/>
      <c r="J86" s="5"/>
      <c r="K86" s="5"/>
      <c r="L86" s="5">
        <v>2.6515151515151512E-2</v>
      </c>
      <c r="M86" s="5">
        <v>0.11174242424242424</v>
      </c>
      <c r="N86" s="5">
        <v>0.22348484848484848</v>
      </c>
      <c r="O86" s="5">
        <v>6.4393939393939392E-2</v>
      </c>
      <c r="P86" s="5">
        <v>2.8409090909090908E-2</v>
      </c>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v>0.45454545454545447</v>
      </c>
    </row>
    <row r="87" spans="2:44" x14ac:dyDescent="0.25">
      <c r="B87" s="4" t="s">
        <v>0</v>
      </c>
      <c r="C87" s="5"/>
      <c r="D87" s="5"/>
      <c r="E87" s="5"/>
      <c r="F87" s="5"/>
      <c r="G87" s="5"/>
      <c r="H87" s="5"/>
      <c r="I87" s="5"/>
      <c r="J87" s="5"/>
      <c r="K87" s="5"/>
      <c r="L87" s="5">
        <v>0.10606060606060605</v>
      </c>
      <c r="M87" s="5">
        <v>0.17234848484848483</v>
      </c>
      <c r="N87" s="5">
        <v>0.22537878787878787</v>
      </c>
      <c r="O87" s="5">
        <v>0.1212121212121212</v>
      </c>
      <c r="P87" s="5">
        <v>5.6818181818181816E-2</v>
      </c>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v>0.68181818181818177</v>
      </c>
    </row>
    <row r="88" spans="2:44" x14ac:dyDescent="0.25">
      <c r="B88" s="3" t="s">
        <v>26</v>
      </c>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row>
    <row r="89" spans="2:44" x14ac:dyDescent="0.25">
      <c r="B89" s="4" t="s">
        <v>64</v>
      </c>
      <c r="C89" s="5"/>
      <c r="D89" s="5"/>
      <c r="E89" s="5"/>
      <c r="F89" s="5"/>
      <c r="G89" s="5">
        <v>1.183712121212121E-2</v>
      </c>
      <c r="H89" s="5">
        <v>1.4678030303030302E-2</v>
      </c>
      <c r="I89" s="5">
        <v>7.575757575757576E-2</v>
      </c>
      <c r="J89" s="5">
        <v>8.8068181818181823E-2</v>
      </c>
      <c r="K89" s="5">
        <v>8.5227272727272735E-2</v>
      </c>
      <c r="L89" s="5">
        <v>8.8068181818181823E-2</v>
      </c>
      <c r="M89" s="5">
        <v>1.9412878787878788E-2</v>
      </c>
      <c r="N89" s="5">
        <v>1.4204545454545454E-2</v>
      </c>
      <c r="O89" s="5">
        <v>1.4678030303030302E-2</v>
      </c>
      <c r="P89" s="5">
        <v>1.4204545454545454E-2</v>
      </c>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v>0.42613636363636365</v>
      </c>
    </row>
    <row r="90" spans="2:44" x14ac:dyDescent="0.25">
      <c r="B90" s="4" t="s">
        <v>0</v>
      </c>
      <c r="C90" s="5"/>
      <c r="D90" s="5"/>
      <c r="E90" s="5"/>
      <c r="F90" s="5"/>
      <c r="G90" s="5">
        <v>4.7348484848484841E-2</v>
      </c>
      <c r="H90" s="5">
        <v>5.8712121212121209E-2</v>
      </c>
      <c r="I90" s="5">
        <v>5.6818181818181816E-2</v>
      </c>
      <c r="J90" s="5">
        <v>5.8712121212121209E-2</v>
      </c>
      <c r="K90" s="5">
        <v>6.9602272727272721E-2</v>
      </c>
      <c r="L90" s="5">
        <v>7.3390151515151519E-2</v>
      </c>
      <c r="M90" s="5">
        <v>4.5928030303030304E-2</v>
      </c>
      <c r="N90" s="5">
        <v>4.261363636363636E-2</v>
      </c>
      <c r="O90" s="5">
        <v>2.9829545454545452E-2</v>
      </c>
      <c r="P90" s="5">
        <v>2.8409090909090908E-2</v>
      </c>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v>0.51136363636363646</v>
      </c>
    </row>
    <row r="91" spans="2:44" x14ac:dyDescent="0.25">
      <c r="B91" s="3" t="s">
        <v>27</v>
      </c>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row>
    <row r="92" spans="2:44" x14ac:dyDescent="0.25">
      <c r="B92" s="4" t="s">
        <v>64</v>
      </c>
      <c r="C92" s="5"/>
      <c r="D92" s="5"/>
      <c r="E92" s="5"/>
      <c r="F92" s="5"/>
      <c r="G92" s="5"/>
      <c r="H92" s="5"/>
      <c r="I92" s="5"/>
      <c r="J92" s="5"/>
      <c r="K92" s="5"/>
      <c r="L92" s="5"/>
      <c r="M92" s="5"/>
      <c r="N92" s="5">
        <v>2.556818181818182E-2</v>
      </c>
      <c r="O92" s="5">
        <v>0.16193181818181818</v>
      </c>
      <c r="P92" s="5">
        <v>0.17045454545454544</v>
      </c>
      <c r="Q92" s="5">
        <v>3.8825757575757576E-2</v>
      </c>
      <c r="R92" s="5">
        <v>2.9356060606060604E-2</v>
      </c>
      <c r="S92" s="5"/>
      <c r="T92" s="5"/>
      <c r="U92" s="5"/>
      <c r="V92" s="5"/>
      <c r="W92" s="5"/>
      <c r="X92" s="5"/>
      <c r="Y92" s="5"/>
      <c r="Z92" s="5"/>
      <c r="AA92" s="5"/>
      <c r="AB92" s="5"/>
      <c r="AC92" s="5"/>
      <c r="AD92" s="5"/>
      <c r="AE92" s="5"/>
      <c r="AF92" s="5"/>
      <c r="AG92" s="5"/>
      <c r="AH92" s="5"/>
      <c r="AI92" s="5"/>
      <c r="AJ92" s="5"/>
      <c r="AK92" s="5"/>
      <c r="AL92" s="5"/>
      <c r="AM92" s="5"/>
      <c r="AN92" s="5"/>
      <c r="AO92" s="5"/>
      <c r="AP92" s="5"/>
      <c r="AQ92" s="5"/>
      <c r="AR92" s="5">
        <v>0.42613636363636365</v>
      </c>
    </row>
    <row r="93" spans="2:44" x14ac:dyDescent="0.25">
      <c r="B93" s="4" t="s">
        <v>0</v>
      </c>
      <c r="C93" s="5"/>
      <c r="D93" s="5"/>
      <c r="E93" s="5"/>
      <c r="F93" s="5"/>
      <c r="G93" s="5"/>
      <c r="H93" s="5"/>
      <c r="I93" s="5"/>
      <c r="J93" s="5"/>
      <c r="K93" s="5"/>
      <c r="L93" s="5"/>
      <c r="M93" s="5"/>
      <c r="N93" s="5">
        <v>7.6704545454545456E-2</v>
      </c>
      <c r="O93" s="5">
        <v>0.11458333333333331</v>
      </c>
      <c r="P93" s="5">
        <v>0.11363636363636362</v>
      </c>
      <c r="Q93" s="5">
        <v>6.25E-2</v>
      </c>
      <c r="R93" s="5">
        <v>5.8712121212121209E-2</v>
      </c>
      <c r="S93" s="5"/>
      <c r="T93" s="5"/>
      <c r="U93" s="5"/>
      <c r="V93" s="5"/>
      <c r="W93" s="5"/>
      <c r="X93" s="5"/>
      <c r="Y93" s="5"/>
      <c r="Z93" s="5"/>
      <c r="AA93" s="5"/>
      <c r="AB93" s="5"/>
      <c r="AC93" s="5"/>
      <c r="AD93" s="5"/>
      <c r="AE93" s="5"/>
      <c r="AF93" s="5"/>
      <c r="AG93" s="5"/>
      <c r="AH93" s="5"/>
      <c r="AI93" s="5"/>
      <c r="AJ93" s="5"/>
      <c r="AK93" s="5"/>
      <c r="AL93" s="5"/>
      <c r="AM93" s="5"/>
      <c r="AN93" s="5"/>
      <c r="AO93" s="5"/>
      <c r="AP93" s="5"/>
      <c r="AQ93" s="5"/>
      <c r="AR93" s="5">
        <v>0.42613636363636359</v>
      </c>
    </row>
    <row r="94" spans="2:44" x14ac:dyDescent="0.25">
      <c r="B94" s="3" t="s">
        <v>28</v>
      </c>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row>
    <row r="95" spans="2:44" x14ac:dyDescent="0.25">
      <c r="B95" s="4" t="s">
        <v>64</v>
      </c>
      <c r="C95" s="5"/>
      <c r="D95" s="5"/>
      <c r="E95" s="5"/>
      <c r="F95" s="5"/>
      <c r="G95" s="5"/>
      <c r="H95" s="5"/>
      <c r="I95" s="5"/>
      <c r="J95" s="5"/>
      <c r="K95" s="5"/>
      <c r="L95" s="5"/>
      <c r="M95" s="5"/>
      <c r="N95" s="5">
        <v>2.556818181818182E-2</v>
      </c>
      <c r="O95" s="5">
        <v>0.10890151515151514</v>
      </c>
      <c r="P95" s="5">
        <v>0.21969696969696967</v>
      </c>
      <c r="Q95" s="5">
        <v>7.0075757575757569E-2</v>
      </c>
      <c r="R95" s="5">
        <v>3.03030303030303E-2</v>
      </c>
      <c r="S95" s="5"/>
      <c r="T95" s="5"/>
      <c r="U95" s="5"/>
      <c r="V95" s="5"/>
      <c r="W95" s="5"/>
      <c r="X95" s="5"/>
      <c r="Y95" s="5"/>
      <c r="Z95" s="5"/>
      <c r="AA95" s="5"/>
      <c r="AB95" s="5"/>
      <c r="AC95" s="5"/>
      <c r="AD95" s="5"/>
      <c r="AE95" s="5"/>
      <c r="AF95" s="5"/>
      <c r="AG95" s="5"/>
      <c r="AH95" s="5"/>
      <c r="AI95" s="5"/>
      <c r="AJ95" s="5"/>
      <c r="AK95" s="5"/>
      <c r="AL95" s="5"/>
      <c r="AM95" s="5"/>
      <c r="AN95" s="5"/>
      <c r="AO95" s="5"/>
      <c r="AP95" s="5"/>
      <c r="AQ95" s="5"/>
      <c r="AR95" s="5">
        <v>0.45454545454545447</v>
      </c>
    </row>
    <row r="96" spans="2:44" x14ac:dyDescent="0.25">
      <c r="B96" s="4" t="s">
        <v>0</v>
      </c>
      <c r="C96" s="5"/>
      <c r="D96" s="5"/>
      <c r="E96" s="5"/>
      <c r="F96" s="5"/>
      <c r="G96" s="5"/>
      <c r="H96" s="5"/>
      <c r="I96" s="5"/>
      <c r="J96" s="5"/>
      <c r="K96" s="5"/>
      <c r="L96" s="5"/>
      <c r="M96" s="5"/>
      <c r="N96" s="5">
        <v>0.10227272727272728</v>
      </c>
      <c r="O96" s="5">
        <v>0.17045454545454544</v>
      </c>
      <c r="P96" s="5">
        <v>0.22348484848484845</v>
      </c>
      <c r="Q96" s="5">
        <v>0.125</v>
      </c>
      <c r="R96" s="5">
        <v>6.0606060606060601E-2</v>
      </c>
      <c r="S96" s="5"/>
      <c r="T96" s="5"/>
      <c r="U96" s="5"/>
      <c r="V96" s="5"/>
      <c r="W96" s="5"/>
      <c r="X96" s="5"/>
      <c r="Y96" s="5"/>
      <c r="Z96" s="5"/>
      <c r="AA96" s="5"/>
      <c r="AB96" s="5"/>
      <c r="AC96" s="5"/>
      <c r="AD96" s="5"/>
      <c r="AE96" s="5"/>
      <c r="AF96" s="5"/>
      <c r="AG96" s="5"/>
      <c r="AH96" s="5"/>
      <c r="AI96" s="5"/>
      <c r="AJ96" s="5"/>
      <c r="AK96" s="5"/>
      <c r="AL96" s="5"/>
      <c r="AM96" s="5"/>
      <c r="AN96" s="5"/>
      <c r="AO96" s="5"/>
      <c r="AP96" s="5"/>
      <c r="AQ96" s="5"/>
      <c r="AR96" s="5">
        <v>0.68181818181818177</v>
      </c>
    </row>
    <row r="97" spans="2:44" x14ac:dyDescent="0.25">
      <c r="B97" s="3" t="s">
        <v>29</v>
      </c>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row>
    <row r="98" spans="2:44" x14ac:dyDescent="0.25">
      <c r="B98" s="4" t="s">
        <v>64</v>
      </c>
      <c r="C98" s="5"/>
      <c r="D98" s="5"/>
      <c r="E98" s="5"/>
      <c r="F98" s="5"/>
      <c r="G98" s="5"/>
      <c r="H98" s="5"/>
      <c r="I98" s="5">
        <v>1.1363636363636364E-2</v>
      </c>
      <c r="J98" s="5">
        <v>1.4678030303030302E-2</v>
      </c>
      <c r="K98" s="5">
        <v>9.7064393939393923E-2</v>
      </c>
      <c r="L98" s="5">
        <v>0.11742424242424242</v>
      </c>
      <c r="M98" s="5">
        <v>0.11742424242424243</v>
      </c>
      <c r="N98" s="5">
        <v>0.11363636363636363</v>
      </c>
      <c r="O98" s="5">
        <v>2.462121212121212E-2</v>
      </c>
      <c r="P98" s="5">
        <v>1.4204545454545454E-2</v>
      </c>
      <c r="Q98" s="5">
        <v>1.4678030303030302E-2</v>
      </c>
      <c r="R98" s="5">
        <v>1.4678030303030302E-2</v>
      </c>
      <c r="S98" s="5"/>
      <c r="T98" s="5"/>
      <c r="U98" s="5"/>
      <c r="V98" s="5"/>
      <c r="W98" s="5"/>
      <c r="X98" s="5"/>
      <c r="Y98" s="5"/>
      <c r="Z98" s="5"/>
      <c r="AA98" s="5"/>
      <c r="AB98" s="5"/>
      <c r="AC98" s="5"/>
      <c r="AD98" s="5"/>
      <c r="AE98" s="5"/>
      <c r="AF98" s="5"/>
      <c r="AG98" s="5"/>
      <c r="AH98" s="5"/>
      <c r="AI98" s="5"/>
      <c r="AJ98" s="5"/>
      <c r="AK98" s="5"/>
      <c r="AL98" s="5"/>
      <c r="AM98" s="5"/>
      <c r="AN98" s="5"/>
      <c r="AO98" s="5"/>
      <c r="AP98" s="5"/>
      <c r="AQ98" s="5"/>
      <c r="AR98" s="5">
        <v>0.53977272727272718</v>
      </c>
    </row>
    <row r="99" spans="2:44" x14ac:dyDescent="0.25">
      <c r="B99" s="4" t="s">
        <v>0</v>
      </c>
      <c r="C99" s="5"/>
      <c r="D99" s="5"/>
      <c r="E99" s="5"/>
      <c r="F99" s="5"/>
      <c r="G99" s="5"/>
      <c r="H99" s="5"/>
      <c r="I99" s="5">
        <v>3.4090909090909088E-2</v>
      </c>
      <c r="J99" s="5">
        <v>4.4034090909090912E-2</v>
      </c>
      <c r="K99" s="5">
        <v>5.4450757575757569E-2</v>
      </c>
      <c r="L99" s="5">
        <v>5.8712121212121209E-2</v>
      </c>
      <c r="M99" s="5">
        <v>8.4280303030303025E-2</v>
      </c>
      <c r="N99" s="5">
        <v>8.5227272727272721E-2</v>
      </c>
      <c r="O99" s="5">
        <v>3.5037878787878785E-2</v>
      </c>
      <c r="P99" s="5">
        <v>2.8409090909090908E-2</v>
      </c>
      <c r="Q99" s="5">
        <v>2.9356060606060604E-2</v>
      </c>
      <c r="R99" s="5">
        <v>2.9356060606060604E-2</v>
      </c>
      <c r="S99" s="5"/>
      <c r="T99" s="5"/>
      <c r="U99" s="5"/>
      <c r="V99" s="5"/>
      <c r="W99" s="5"/>
      <c r="X99" s="5"/>
      <c r="Y99" s="5"/>
      <c r="Z99" s="5"/>
      <c r="AA99" s="5"/>
      <c r="AB99" s="5"/>
      <c r="AC99" s="5"/>
      <c r="AD99" s="5"/>
      <c r="AE99" s="5"/>
      <c r="AF99" s="5"/>
      <c r="AG99" s="5"/>
      <c r="AH99" s="5"/>
      <c r="AI99" s="5"/>
      <c r="AJ99" s="5"/>
      <c r="AK99" s="5"/>
      <c r="AL99" s="5"/>
      <c r="AM99" s="5"/>
      <c r="AN99" s="5"/>
      <c r="AO99" s="5"/>
      <c r="AP99" s="5"/>
      <c r="AQ99" s="5"/>
      <c r="AR99" s="5">
        <v>0.48295454545454553</v>
      </c>
    </row>
    <row r="100" spans="2:44" x14ac:dyDescent="0.25">
      <c r="B100" s="3" t="s">
        <v>30</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row>
    <row r="101" spans="2:44" x14ac:dyDescent="0.25">
      <c r="B101" s="4" t="s">
        <v>64</v>
      </c>
      <c r="C101" s="5"/>
      <c r="D101" s="5"/>
      <c r="E101" s="5"/>
      <c r="F101" s="5"/>
      <c r="G101" s="5"/>
      <c r="H101" s="5"/>
      <c r="I101" s="5">
        <v>1.1363636363636364E-2</v>
      </c>
      <c r="J101" s="5">
        <v>1.4678030303030302E-2</v>
      </c>
      <c r="K101" s="5">
        <v>7.3390151515151519E-2</v>
      </c>
      <c r="L101" s="5">
        <v>8.8068181818181823E-2</v>
      </c>
      <c r="M101" s="5">
        <v>8.8068181818181823E-2</v>
      </c>
      <c r="N101" s="5">
        <v>8.5227272727272721E-2</v>
      </c>
      <c r="O101" s="5">
        <v>2.1780303030303028E-2</v>
      </c>
      <c r="P101" s="5">
        <v>1.4204545454545454E-2</v>
      </c>
      <c r="Q101" s="5">
        <v>1.4678030303030302E-2</v>
      </c>
      <c r="R101" s="5">
        <v>1.4678030303030302E-2</v>
      </c>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v>0.42613636363636359</v>
      </c>
    </row>
    <row r="102" spans="2:44" x14ac:dyDescent="0.25">
      <c r="B102" s="4" t="s">
        <v>0</v>
      </c>
      <c r="C102" s="5"/>
      <c r="D102" s="5"/>
      <c r="E102" s="5"/>
      <c r="F102" s="5"/>
      <c r="G102" s="5"/>
      <c r="H102" s="5"/>
      <c r="I102" s="5">
        <v>4.5454545454545456E-2</v>
      </c>
      <c r="J102" s="5">
        <v>5.8712121212121209E-2</v>
      </c>
      <c r="K102" s="5">
        <v>5.6818181818181809E-2</v>
      </c>
      <c r="L102" s="5">
        <v>5.8712121212121209E-2</v>
      </c>
      <c r="M102" s="5">
        <v>7.1496212121212113E-2</v>
      </c>
      <c r="N102" s="5">
        <v>7.1022727272727279E-2</v>
      </c>
      <c r="O102" s="5">
        <v>4.6875E-2</v>
      </c>
      <c r="P102" s="5">
        <v>4.261363636363636E-2</v>
      </c>
      <c r="Q102" s="5">
        <v>3.0303030303030304E-2</v>
      </c>
      <c r="R102" s="5">
        <v>2.9356060606060604E-2</v>
      </c>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v>0.51136363636363635</v>
      </c>
    </row>
    <row r="103" spans="2:44" x14ac:dyDescent="0.25">
      <c r="B103" s="3" t="s">
        <v>31</v>
      </c>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row>
    <row r="104" spans="2:44" x14ac:dyDescent="0.25">
      <c r="B104" s="4" t="s">
        <v>64</v>
      </c>
      <c r="C104" s="5"/>
      <c r="D104" s="5"/>
      <c r="E104" s="5"/>
      <c r="F104" s="5"/>
      <c r="G104" s="5"/>
      <c r="H104" s="5"/>
      <c r="I104" s="5"/>
      <c r="J104" s="5">
        <v>1.231060606060606E-2</v>
      </c>
      <c r="K104" s="5">
        <v>1.4204545454545454E-2</v>
      </c>
      <c r="L104" s="5">
        <v>0.10416666666666667</v>
      </c>
      <c r="M104" s="5">
        <v>0.11742424242424242</v>
      </c>
      <c r="N104" s="5">
        <v>0.11363636363636362</v>
      </c>
      <c r="O104" s="5">
        <v>0.11742424242424242</v>
      </c>
      <c r="P104" s="5">
        <v>1.7518939393939392E-2</v>
      </c>
      <c r="Q104" s="5">
        <v>1.4678030303030302E-2</v>
      </c>
      <c r="R104" s="5">
        <v>1.4678030303030302E-2</v>
      </c>
      <c r="S104" s="5">
        <v>1.3731060606060606E-2</v>
      </c>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v>0.53977272727272729</v>
      </c>
    </row>
    <row r="105" spans="2:44" x14ac:dyDescent="0.25">
      <c r="B105" s="4" t="s">
        <v>0</v>
      </c>
      <c r="C105" s="5"/>
      <c r="D105" s="5"/>
      <c r="E105" s="5"/>
      <c r="F105" s="5"/>
      <c r="G105" s="5"/>
      <c r="H105" s="5"/>
      <c r="I105" s="5"/>
      <c r="J105" s="5">
        <v>3.6931818181818184E-2</v>
      </c>
      <c r="K105" s="5">
        <v>4.261363636363636E-2</v>
      </c>
      <c r="L105" s="5">
        <v>5.6818181818181823E-2</v>
      </c>
      <c r="M105" s="5">
        <v>5.8712121212121209E-2</v>
      </c>
      <c r="N105" s="5">
        <v>8.3333333333333329E-2</v>
      </c>
      <c r="O105" s="5">
        <v>8.8068181818181823E-2</v>
      </c>
      <c r="P105" s="5">
        <v>3.0303030303030304E-2</v>
      </c>
      <c r="Q105" s="5">
        <v>2.9356060606060604E-2</v>
      </c>
      <c r="R105" s="5">
        <v>2.9356060606060604E-2</v>
      </c>
      <c r="S105" s="5">
        <v>2.7462121212121212E-2</v>
      </c>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v>0.48295454545454547</v>
      </c>
    </row>
    <row r="106" spans="2:44" x14ac:dyDescent="0.25">
      <c r="B106" s="3" t="s">
        <v>32</v>
      </c>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row>
    <row r="107" spans="2:44" x14ac:dyDescent="0.25">
      <c r="B107" s="4" t="s">
        <v>64</v>
      </c>
      <c r="C107" s="5"/>
      <c r="D107" s="5"/>
      <c r="E107" s="5"/>
      <c r="F107" s="5"/>
      <c r="G107" s="5"/>
      <c r="H107" s="5"/>
      <c r="I107" s="5"/>
      <c r="J107" s="5"/>
      <c r="K107" s="5"/>
      <c r="L107" s="5"/>
      <c r="M107" s="5"/>
      <c r="N107" s="5"/>
      <c r="O107" s="5"/>
      <c r="P107" s="5"/>
      <c r="Q107" s="5">
        <v>2.7462121212121212E-2</v>
      </c>
      <c r="R107" s="5">
        <v>0.17140151515151514</v>
      </c>
      <c r="S107" s="5">
        <v>0.16477272727272727</v>
      </c>
      <c r="T107" s="5">
        <v>3.4090909090909088E-2</v>
      </c>
      <c r="U107" s="5">
        <v>2.8409090909090908E-2</v>
      </c>
      <c r="V107" s="5"/>
      <c r="W107" s="5"/>
      <c r="X107" s="5"/>
      <c r="Y107" s="5"/>
      <c r="Z107" s="5"/>
      <c r="AA107" s="5"/>
      <c r="AB107" s="5"/>
      <c r="AC107" s="5"/>
      <c r="AD107" s="5"/>
      <c r="AE107" s="5"/>
      <c r="AF107" s="5"/>
      <c r="AG107" s="5"/>
      <c r="AH107" s="5"/>
      <c r="AI107" s="5"/>
      <c r="AJ107" s="5"/>
      <c r="AK107" s="5"/>
      <c r="AL107" s="5"/>
      <c r="AM107" s="5"/>
      <c r="AN107" s="5"/>
      <c r="AO107" s="5"/>
      <c r="AP107" s="5"/>
      <c r="AQ107" s="5"/>
      <c r="AR107" s="5">
        <v>0.42613636363636365</v>
      </c>
    </row>
    <row r="108" spans="2:44" x14ac:dyDescent="0.25">
      <c r="B108" s="4" t="s">
        <v>0</v>
      </c>
      <c r="C108" s="5"/>
      <c r="D108" s="5"/>
      <c r="E108" s="5"/>
      <c r="F108" s="5"/>
      <c r="G108" s="5"/>
      <c r="H108" s="5"/>
      <c r="I108" s="5"/>
      <c r="J108" s="5"/>
      <c r="K108" s="5"/>
      <c r="L108" s="5"/>
      <c r="M108" s="5"/>
      <c r="N108" s="5"/>
      <c r="O108" s="5"/>
      <c r="P108" s="5"/>
      <c r="Q108" s="5">
        <v>8.2386363636363633E-2</v>
      </c>
      <c r="R108" s="5">
        <v>0.11647727272727272</v>
      </c>
      <c r="S108" s="5">
        <v>0.10984848484848485</v>
      </c>
      <c r="T108" s="5">
        <v>6.0606060606060601E-2</v>
      </c>
      <c r="U108" s="5">
        <v>5.6818181818181816E-2</v>
      </c>
      <c r="V108" s="5"/>
      <c r="W108" s="5"/>
      <c r="X108" s="5"/>
      <c r="Y108" s="5"/>
      <c r="Z108" s="5"/>
      <c r="AA108" s="5"/>
      <c r="AB108" s="5"/>
      <c r="AC108" s="5"/>
      <c r="AD108" s="5"/>
      <c r="AE108" s="5"/>
      <c r="AF108" s="5"/>
      <c r="AG108" s="5"/>
      <c r="AH108" s="5"/>
      <c r="AI108" s="5"/>
      <c r="AJ108" s="5"/>
      <c r="AK108" s="5"/>
      <c r="AL108" s="5"/>
      <c r="AM108" s="5"/>
      <c r="AN108" s="5"/>
      <c r="AO108" s="5"/>
      <c r="AP108" s="5"/>
      <c r="AQ108" s="5"/>
      <c r="AR108" s="5">
        <v>0.42613636363636365</v>
      </c>
    </row>
    <row r="109" spans="2:44" x14ac:dyDescent="0.25">
      <c r="B109" s="3" t="s">
        <v>33</v>
      </c>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row>
    <row r="110" spans="2:44" x14ac:dyDescent="0.25">
      <c r="B110" s="4" t="s">
        <v>64</v>
      </c>
      <c r="C110" s="5"/>
      <c r="D110" s="5"/>
      <c r="E110" s="5"/>
      <c r="F110" s="5"/>
      <c r="G110" s="5"/>
      <c r="H110" s="5"/>
      <c r="I110" s="5"/>
      <c r="J110" s="5"/>
      <c r="K110" s="5"/>
      <c r="L110" s="5"/>
      <c r="M110" s="5">
        <v>1.231060606060606E-2</v>
      </c>
      <c r="N110" s="5">
        <v>1.4204545454545454E-2</v>
      </c>
      <c r="O110" s="5">
        <v>7.8598484848484848E-2</v>
      </c>
      <c r="P110" s="5">
        <v>8.5227272727272721E-2</v>
      </c>
      <c r="Q110" s="5">
        <v>8.8068181818181823E-2</v>
      </c>
      <c r="R110" s="5">
        <v>8.8068181818181823E-2</v>
      </c>
      <c r="S110" s="5">
        <v>1.6098484848484848E-2</v>
      </c>
      <c r="T110" s="5">
        <v>1.4678030303030302E-2</v>
      </c>
      <c r="U110" s="5">
        <v>1.4204545454545454E-2</v>
      </c>
      <c r="V110" s="5">
        <v>1.4678030303030302E-2</v>
      </c>
      <c r="W110" s="5"/>
      <c r="X110" s="5"/>
      <c r="Y110" s="5"/>
      <c r="Z110" s="5"/>
      <c r="AA110" s="5"/>
      <c r="AB110" s="5"/>
      <c r="AC110" s="5"/>
      <c r="AD110" s="5"/>
      <c r="AE110" s="5"/>
      <c r="AF110" s="5"/>
      <c r="AG110" s="5"/>
      <c r="AH110" s="5"/>
      <c r="AI110" s="5"/>
      <c r="AJ110" s="5"/>
      <c r="AK110" s="5"/>
      <c r="AL110" s="5"/>
      <c r="AM110" s="5"/>
      <c r="AN110" s="5"/>
      <c r="AO110" s="5"/>
      <c r="AP110" s="5"/>
      <c r="AQ110" s="5"/>
      <c r="AR110" s="5">
        <v>0.42613636363636359</v>
      </c>
    </row>
    <row r="111" spans="2:44" x14ac:dyDescent="0.25">
      <c r="B111" s="4" t="s">
        <v>0</v>
      </c>
      <c r="C111" s="5"/>
      <c r="D111" s="5"/>
      <c r="E111" s="5"/>
      <c r="F111" s="5"/>
      <c r="G111" s="5"/>
      <c r="H111" s="5"/>
      <c r="I111" s="5"/>
      <c r="J111" s="5"/>
      <c r="K111" s="5"/>
      <c r="L111" s="5"/>
      <c r="M111" s="5">
        <v>4.924242424242424E-2</v>
      </c>
      <c r="N111" s="5">
        <v>5.6818181818181816E-2</v>
      </c>
      <c r="O111" s="5">
        <v>5.8712121212121215E-2</v>
      </c>
      <c r="P111" s="5">
        <v>5.6818181818181816E-2</v>
      </c>
      <c r="Q111" s="5">
        <v>7.1969696969696975E-2</v>
      </c>
      <c r="R111" s="5">
        <v>7.3390151515151519E-2</v>
      </c>
      <c r="S111" s="5">
        <v>4.2140151515151512E-2</v>
      </c>
      <c r="T111" s="5">
        <v>4.4034090909090912E-2</v>
      </c>
      <c r="U111" s="5">
        <v>2.8882575757575756E-2</v>
      </c>
      <c r="V111" s="5">
        <v>2.9356060606060604E-2</v>
      </c>
      <c r="W111" s="5"/>
      <c r="X111" s="5"/>
      <c r="Y111" s="5"/>
      <c r="Z111" s="5"/>
      <c r="AA111" s="5"/>
      <c r="AB111" s="5"/>
      <c r="AC111" s="5"/>
      <c r="AD111" s="5"/>
      <c r="AE111" s="5"/>
      <c r="AF111" s="5"/>
      <c r="AG111" s="5"/>
      <c r="AH111" s="5"/>
      <c r="AI111" s="5"/>
      <c r="AJ111" s="5"/>
      <c r="AK111" s="5"/>
      <c r="AL111" s="5"/>
      <c r="AM111" s="5"/>
      <c r="AN111" s="5"/>
      <c r="AO111" s="5"/>
      <c r="AP111" s="5"/>
      <c r="AQ111" s="5"/>
      <c r="AR111" s="5">
        <v>0.51136363636363635</v>
      </c>
    </row>
    <row r="112" spans="2:44" x14ac:dyDescent="0.25">
      <c r="B112" s="3" t="s">
        <v>34</v>
      </c>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row>
    <row r="113" spans="2:44" x14ac:dyDescent="0.25">
      <c r="B113" s="4" t="s">
        <v>64</v>
      </c>
      <c r="C113" s="5"/>
      <c r="D113" s="5"/>
      <c r="E113" s="5"/>
      <c r="F113" s="5"/>
      <c r="G113" s="5"/>
      <c r="H113" s="5"/>
      <c r="I113" s="5"/>
      <c r="J113" s="5"/>
      <c r="K113" s="5"/>
      <c r="L113" s="5"/>
      <c r="M113" s="5"/>
      <c r="N113" s="5">
        <v>1.231060606060606E-2</v>
      </c>
      <c r="O113" s="5">
        <v>1.4678030303030302E-2</v>
      </c>
      <c r="P113" s="5">
        <v>0.10369318181818182</v>
      </c>
      <c r="Q113" s="5">
        <v>0.11742424242424242</v>
      </c>
      <c r="R113" s="5">
        <v>0.11742424242424242</v>
      </c>
      <c r="S113" s="5">
        <v>0.10984848484848485</v>
      </c>
      <c r="T113" s="5">
        <v>2.130681818181818E-2</v>
      </c>
      <c r="U113" s="5">
        <v>1.4204545454545454E-2</v>
      </c>
      <c r="V113" s="5">
        <v>1.4678030303030302E-2</v>
      </c>
      <c r="W113" s="5">
        <v>1.4204545454545454E-2</v>
      </c>
      <c r="X113" s="5"/>
      <c r="Y113" s="5"/>
      <c r="Z113" s="5"/>
      <c r="AA113" s="5"/>
      <c r="AB113" s="5"/>
      <c r="AC113" s="5"/>
      <c r="AD113" s="5"/>
      <c r="AE113" s="5"/>
      <c r="AF113" s="5"/>
      <c r="AG113" s="5"/>
      <c r="AH113" s="5"/>
      <c r="AI113" s="5"/>
      <c r="AJ113" s="5"/>
      <c r="AK113" s="5"/>
      <c r="AL113" s="5"/>
      <c r="AM113" s="5"/>
      <c r="AN113" s="5"/>
      <c r="AO113" s="5"/>
      <c r="AP113" s="5"/>
      <c r="AQ113" s="5"/>
      <c r="AR113" s="5">
        <v>0.53977272727272729</v>
      </c>
    </row>
    <row r="114" spans="2:44" x14ac:dyDescent="0.25">
      <c r="B114" s="4" t="s">
        <v>0</v>
      </c>
      <c r="C114" s="5"/>
      <c r="D114" s="5"/>
      <c r="E114" s="5"/>
      <c r="F114" s="5"/>
      <c r="G114" s="5"/>
      <c r="H114" s="5"/>
      <c r="I114" s="5"/>
      <c r="J114" s="5"/>
      <c r="K114" s="5"/>
      <c r="L114" s="5"/>
      <c r="M114" s="5"/>
      <c r="N114" s="5">
        <v>3.6931818181818184E-2</v>
      </c>
      <c r="O114" s="5">
        <v>4.4034090909090912E-2</v>
      </c>
      <c r="P114" s="5">
        <v>5.5397727272727279E-2</v>
      </c>
      <c r="Q114" s="5">
        <v>5.8712121212121209E-2</v>
      </c>
      <c r="R114" s="5">
        <v>8.6174242424242417E-2</v>
      </c>
      <c r="S114" s="5">
        <v>8.2386363636363633E-2</v>
      </c>
      <c r="T114" s="5">
        <v>3.3143939393939392E-2</v>
      </c>
      <c r="U114" s="5">
        <v>2.8409090909090908E-2</v>
      </c>
      <c r="V114" s="5">
        <v>2.9356060606060604E-2</v>
      </c>
      <c r="W114" s="5">
        <v>2.8409090909090908E-2</v>
      </c>
      <c r="X114" s="5"/>
      <c r="Y114" s="5"/>
      <c r="Z114" s="5"/>
      <c r="AA114" s="5"/>
      <c r="AB114" s="5"/>
      <c r="AC114" s="5"/>
      <c r="AD114" s="5"/>
      <c r="AE114" s="5"/>
      <c r="AF114" s="5"/>
      <c r="AG114" s="5"/>
      <c r="AH114" s="5"/>
      <c r="AI114" s="5"/>
      <c r="AJ114" s="5"/>
      <c r="AK114" s="5"/>
      <c r="AL114" s="5"/>
      <c r="AM114" s="5"/>
      <c r="AN114" s="5"/>
      <c r="AO114" s="5"/>
      <c r="AP114" s="5"/>
      <c r="AQ114" s="5"/>
      <c r="AR114" s="5">
        <v>0.48295454545454541</v>
      </c>
    </row>
    <row r="115" spans="2:44" x14ac:dyDescent="0.25">
      <c r="B115" s="3" t="s">
        <v>35</v>
      </c>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row>
    <row r="116" spans="2:44" x14ac:dyDescent="0.25">
      <c r="B116" s="4" t="s">
        <v>64</v>
      </c>
      <c r="C116" s="5"/>
      <c r="D116" s="5"/>
      <c r="E116" s="5"/>
      <c r="F116" s="5"/>
      <c r="G116" s="5"/>
      <c r="H116" s="5"/>
      <c r="I116" s="5"/>
      <c r="J116" s="5"/>
      <c r="K116" s="5"/>
      <c r="L116" s="5"/>
      <c r="M116" s="5"/>
      <c r="N116" s="5"/>
      <c r="O116" s="5"/>
      <c r="P116" s="5"/>
      <c r="Q116" s="5"/>
      <c r="R116" s="5"/>
      <c r="S116" s="5"/>
      <c r="T116" s="5"/>
      <c r="U116" s="5"/>
      <c r="V116" s="5">
        <v>2.6515151515151512E-2</v>
      </c>
      <c r="W116" s="5">
        <v>0.16098484848484848</v>
      </c>
      <c r="X116" s="5">
        <v>0.17613636363636362</v>
      </c>
      <c r="Y116" s="5">
        <v>3.4090909090909088E-2</v>
      </c>
      <c r="Z116" s="5">
        <v>2.8409090909090908E-2</v>
      </c>
      <c r="AA116" s="5"/>
      <c r="AB116" s="5"/>
      <c r="AC116" s="5"/>
      <c r="AD116" s="5"/>
      <c r="AE116" s="5"/>
      <c r="AF116" s="5"/>
      <c r="AG116" s="5"/>
      <c r="AH116" s="5"/>
      <c r="AI116" s="5"/>
      <c r="AJ116" s="5"/>
      <c r="AK116" s="5"/>
      <c r="AL116" s="5"/>
      <c r="AM116" s="5"/>
      <c r="AN116" s="5"/>
      <c r="AO116" s="5"/>
      <c r="AP116" s="5"/>
      <c r="AQ116" s="5"/>
      <c r="AR116" s="5">
        <v>0.42613636363636359</v>
      </c>
    </row>
    <row r="117" spans="2:44" x14ac:dyDescent="0.25">
      <c r="B117" s="4" t="s">
        <v>0</v>
      </c>
      <c r="C117" s="5"/>
      <c r="D117" s="5"/>
      <c r="E117" s="5"/>
      <c r="F117" s="5"/>
      <c r="G117" s="5"/>
      <c r="H117" s="5"/>
      <c r="I117" s="5"/>
      <c r="J117" s="5"/>
      <c r="K117" s="5"/>
      <c r="L117" s="5"/>
      <c r="M117" s="5"/>
      <c r="N117" s="5"/>
      <c r="O117" s="5"/>
      <c r="P117" s="5"/>
      <c r="Q117" s="5"/>
      <c r="R117" s="5"/>
      <c r="S117" s="5"/>
      <c r="T117" s="5"/>
      <c r="U117" s="5"/>
      <c r="V117" s="5">
        <v>7.9545454545454544E-2</v>
      </c>
      <c r="W117" s="5">
        <v>0.11174242424242423</v>
      </c>
      <c r="X117" s="5">
        <v>0.11742424242424242</v>
      </c>
      <c r="Y117" s="5">
        <v>6.0606060606060601E-2</v>
      </c>
      <c r="Z117" s="5">
        <v>5.6818181818181816E-2</v>
      </c>
      <c r="AA117" s="5"/>
      <c r="AB117" s="5"/>
      <c r="AC117" s="5"/>
      <c r="AD117" s="5"/>
      <c r="AE117" s="5"/>
      <c r="AF117" s="5"/>
      <c r="AG117" s="5"/>
      <c r="AH117" s="5"/>
      <c r="AI117" s="5"/>
      <c r="AJ117" s="5"/>
      <c r="AK117" s="5"/>
      <c r="AL117" s="5"/>
      <c r="AM117" s="5"/>
      <c r="AN117" s="5"/>
      <c r="AO117" s="5"/>
      <c r="AP117" s="5"/>
      <c r="AQ117" s="5"/>
      <c r="AR117" s="5">
        <v>0.42613636363636365</v>
      </c>
    </row>
    <row r="118" spans="2:44" x14ac:dyDescent="0.25">
      <c r="B118" s="3" t="s">
        <v>36</v>
      </c>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row>
    <row r="119" spans="2:44" x14ac:dyDescent="0.25">
      <c r="B119" s="4" t="s">
        <v>64</v>
      </c>
      <c r="C119" s="5"/>
      <c r="D119" s="5"/>
      <c r="E119" s="5"/>
      <c r="F119" s="5"/>
      <c r="G119" s="5"/>
      <c r="H119" s="5"/>
      <c r="I119" s="5"/>
      <c r="J119" s="5"/>
      <c r="K119" s="5"/>
      <c r="L119" s="5"/>
      <c r="M119" s="5"/>
      <c r="N119" s="5"/>
      <c r="O119" s="5"/>
      <c r="P119" s="5"/>
      <c r="Q119" s="5"/>
      <c r="R119" s="5"/>
      <c r="S119" s="5"/>
      <c r="T119" s="5"/>
      <c r="U119" s="5"/>
      <c r="V119" s="5"/>
      <c r="W119" s="5">
        <v>2.556818181818182E-2</v>
      </c>
      <c r="X119" s="5">
        <v>0.16193181818181818</v>
      </c>
      <c r="Y119" s="5">
        <v>0.17613636363636362</v>
      </c>
      <c r="Z119" s="5">
        <v>3.3143939393939392E-2</v>
      </c>
      <c r="AA119" s="5">
        <v>2.9356060606060604E-2</v>
      </c>
      <c r="AB119" s="5"/>
      <c r="AC119" s="5"/>
      <c r="AD119" s="5"/>
      <c r="AE119" s="5"/>
      <c r="AF119" s="5"/>
      <c r="AG119" s="5"/>
      <c r="AH119" s="5"/>
      <c r="AI119" s="5"/>
      <c r="AJ119" s="5"/>
      <c r="AK119" s="5"/>
      <c r="AL119" s="5"/>
      <c r="AM119" s="5"/>
      <c r="AN119" s="5"/>
      <c r="AO119" s="5"/>
      <c r="AP119" s="5"/>
      <c r="AQ119" s="5"/>
      <c r="AR119" s="5">
        <v>0.42613636363636365</v>
      </c>
    </row>
    <row r="120" spans="2:44" x14ac:dyDescent="0.25">
      <c r="B120" s="4" t="s">
        <v>0</v>
      </c>
      <c r="C120" s="5"/>
      <c r="D120" s="5"/>
      <c r="E120" s="5"/>
      <c r="F120" s="5"/>
      <c r="G120" s="5"/>
      <c r="H120" s="5"/>
      <c r="I120" s="5"/>
      <c r="J120" s="5"/>
      <c r="K120" s="5"/>
      <c r="L120" s="5"/>
      <c r="M120" s="5"/>
      <c r="N120" s="5"/>
      <c r="O120" s="5"/>
      <c r="P120" s="5"/>
      <c r="Q120" s="5"/>
      <c r="R120" s="5"/>
      <c r="S120" s="5"/>
      <c r="T120" s="5"/>
      <c r="U120" s="5"/>
      <c r="V120" s="5"/>
      <c r="W120" s="5">
        <v>7.6704545454545456E-2</v>
      </c>
      <c r="X120" s="5">
        <v>0.11458333333333331</v>
      </c>
      <c r="Y120" s="5">
        <v>0.11742424242424242</v>
      </c>
      <c r="Z120" s="5">
        <v>5.8712121212121209E-2</v>
      </c>
      <c r="AA120" s="5">
        <v>5.8712121212121209E-2</v>
      </c>
      <c r="AB120" s="5"/>
      <c r="AC120" s="5"/>
      <c r="AD120" s="5"/>
      <c r="AE120" s="5"/>
      <c r="AF120" s="5"/>
      <c r="AG120" s="5"/>
      <c r="AH120" s="5"/>
      <c r="AI120" s="5"/>
      <c r="AJ120" s="5"/>
      <c r="AK120" s="5"/>
      <c r="AL120" s="5"/>
      <c r="AM120" s="5"/>
      <c r="AN120" s="5"/>
      <c r="AO120" s="5"/>
      <c r="AP120" s="5"/>
      <c r="AQ120" s="5"/>
      <c r="AR120" s="5">
        <v>0.42613636363636365</v>
      </c>
    </row>
    <row r="121" spans="2:44" x14ac:dyDescent="0.25">
      <c r="B121" s="3" t="s">
        <v>37</v>
      </c>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row>
    <row r="122" spans="2:44" x14ac:dyDescent="0.25">
      <c r="B122" s="4" t="s">
        <v>64</v>
      </c>
      <c r="C122" s="5"/>
      <c r="D122" s="5"/>
      <c r="E122" s="5"/>
      <c r="F122" s="5"/>
      <c r="G122" s="5"/>
      <c r="H122" s="5"/>
      <c r="I122" s="5"/>
      <c r="J122" s="5"/>
      <c r="K122" s="5"/>
      <c r="L122" s="5"/>
      <c r="M122" s="5"/>
      <c r="N122" s="5"/>
      <c r="O122" s="5"/>
      <c r="P122" s="5"/>
      <c r="Q122" s="5"/>
      <c r="R122" s="5"/>
      <c r="S122" s="5"/>
      <c r="T122" s="5"/>
      <c r="U122" s="5"/>
      <c r="V122" s="5"/>
      <c r="W122" s="5"/>
      <c r="X122" s="5">
        <v>2.6515151515151512E-2</v>
      </c>
      <c r="Y122" s="5">
        <v>0.11174242424242424</v>
      </c>
      <c r="Z122" s="5">
        <v>0.22348484848484848</v>
      </c>
      <c r="AA122" s="5">
        <v>6.4393939393939392E-2</v>
      </c>
      <c r="AB122" s="5">
        <v>2.8409090909090908E-2</v>
      </c>
      <c r="AC122" s="5"/>
      <c r="AD122" s="5"/>
      <c r="AE122" s="5"/>
      <c r="AF122" s="5"/>
      <c r="AG122" s="5"/>
      <c r="AH122" s="5"/>
      <c r="AI122" s="5"/>
      <c r="AJ122" s="5"/>
      <c r="AK122" s="5"/>
      <c r="AL122" s="5"/>
      <c r="AM122" s="5"/>
      <c r="AN122" s="5"/>
      <c r="AO122" s="5"/>
      <c r="AP122" s="5"/>
      <c r="AQ122" s="5"/>
      <c r="AR122" s="5">
        <v>0.45454545454545453</v>
      </c>
    </row>
    <row r="123" spans="2:44" x14ac:dyDescent="0.25">
      <c r="B123" s="4" t="s">
        <v>0</v>
      </c>
      <c r="C123" s="5"/>
      <c r="D123" s="5"/>
      <c r="E123" s="5"/>
      <c r="F123" s="5"/>
      <c r="G123" s="5"/>
      <c r="H123" s="5"/>
      <c r="I123" s="5"/>
      <c r="J123" s="5"/>
      <c r="K123" s="5"/>
      <c r="L123" s="5"/>
      <c r="M123" s="5"/>
      <c r="N123" s="5"/>
      <c r="O123" s="5"/>
      <c r="P123" s="5"/>
      <c r="Q123" s="5"/>
      <c r="R123" s="5"/>
      <c r="S123" s="5"/>
      <c r="T123" s="5"/>
      <c r="U123" s="5"/>
      <c r="V123" s="5"/>
      <c r="W123" s="5"/>
      <c r="X123" s="5">
        <v>0.10606060606060605</v>
      </c>
      <c r="Y123" s="5">
        <v>0.17234848484848483</v>
      </c>
      <c r="Z123" s="5">
        <v>0.22537878787878787</v>
      </c>
      <c r="AA123" s="5">
        <v>0.1212121212121212</v>
      </c>
      <c r="AB123" s="5">
        <v>5.6818181818181816E-2</v>
      </c>
      <c r="AC123" s="5"/>
      <c r="AD123" s="5"/>
      <c r="AE123" s="5"/>
      <c r="AF123" s="5"/>
      <c r="AG123" s="5"/>
      <c r="AH123" s="5"/>
      <c r="AI123" s="5"/>
      <c r="AJ123" s="5"/>
      <c r="AK123" s="5"/>
      <c r="AL123" s="5"/>
      <c r="AM123" s="5"/>
      <c r="AN123" s="5"/>
      <c r="AO123" s="5"/>
      <c r="AP123" s="5"/>
      <c r="AQ123" s="5"/>
      <c r="AR123" s="5">
        <v>0.68181818181818188</v>
      </c>
    </row>
    <row r="124" spans="2:44" x14ac:dyDescent="0.25">
      <c r="B124" s="3" t="s">
        <v>38</v>
      </c>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row>
    <row r="125" spans="2:44" x14ac:dyDescent="0.25">
      <c r="B125" s="4" t="s">
        <v>64</v>
      </c>
      <c r="C125" s="5"/>
      <c r="D125" s="5"/>
      <c r="E125" s="5"/>
      <c r="F125" s="5"/>
      <c r="G125" s="5"/>
      <c r="H125" s="5"/>
      <c r="I125" s="5"/>
      <c r="J125" s="5"/>
      <c r="K125" s="5"/>
      <c r="L125" s="5"/>
      <c r="M125" s="5"/>
      <c r="N125" s="5"/>
      <c r="O125" s="5"/>
      <c r="P125" s="5"/>
      <c r="Q125" s="5"/>
      <c r="R125" s="5"/>
      <c r="S125" s="5"/>
      <c r="T125" s="5"/>
      <c r="U125" s="5"/>
      <c r="V125" s="5"/>
      <c r="W125" s="5"/>
      <c r="X125" s="5">
        <v>2.6515151515151512E-2</v>
      </c>
      <c r="Y125" s="5">
        <v>0.11174242424242424</v>
      </c>
      <c r="Z125" s="5">
        <v>0.22348484848484848</v>
      </c>
      <c r="AA125" s="5">
        <v>6.4393939393939392E-2</v>
      </c>
      <c r="AB125" s="5">
        <v>2.8409090909090908E-2</v>
      </c>
      <c r="AC125" s="5"/>
      <c r="AD125" s="5"/>
      <c r="AE125" s="5"/>
      <c r="AF125" s="5"/>
      <c r="AG125" s="5"/>
      <c r="AH125" s="5"/>
      <c r="AI125" s="5"/>
      <c r="AJ125" s="5"/>
      <c r="AK125" s="5"/>
      <c r="AL125" s="5"/>
      <c r="AM125" s="5"/>
      <c r="AN125" s="5"/>
      <c r="AO125" s="5"/>
      <c r="AP125" s="5"/>
      <c r="AQ125" s="5"/>
      <c r="AR125" s="5">
        <v>0.45454545454545447</v>
      </c>
    </row>
    <row r="126" spans="2:44" x14ac:dyDescent="0.25">
      <c r="B126" s="4" t="s">
        <v>0</v>
      </c>
      <c r="C126" s="5"/>
      <c r="D126" s="5"/>
      <c r="E126" s="5"/>
      <c r="F126" s="5"/>
      <c r="G126" s="5"/>
      <c r="H126" s="5"/>
      <c r="I126" s="5"/>
      <c r="J126" s="5"/>
      <c r="K126" s="5"/>
      <c r="L126" s="5"/>
      <c r="M126" s="5"/>
      <c r="N126" s="5"/>
      <c r="O126" s="5"/>
      <c r="P126" s="5"/>
      <c r="Q126" s="5"/>
      <c r="R126" s="5"/>
      <c r="S126" s="5"/>
      <c r="T126" s="5"/>
      <c r="U126" s="5"/>
      <c r="V126" s="5"/>
      <c r="W126" s="5"/>
      <c r="X126" s="5">
        <v>0.10606060606060605</v>
      </c>
      <c r="Y126" s="5">
        <v>0.17234848484848483</v>
      </c>
      <c r="Z126" s="5">
        <v>0.22537878787878787</v>
      </c>
      <c r="AA126" s="5">
        <v>0.1212121212121212</v>
      </c>
      <c r="AB126" s="5">
        <v>5.6818181818181816E-2</v>
      </c>
      <c r="AC126" s="5"/>
      <c r="AD126" s="5"/>
      <c r="AE126" s="5"/>
      <c r="AF126" s="5"/>
      <c r="AG126" s="5"/>
      <c r="AH126" s="5"/>
      <c r="AI126" s="5"/>
      <c r="AJ126" s="5"/>
      <c r="AK126" s="5"/>
      <c r="AL126" s="5"/>
      <c r="AM126" s="5"/>
      <c r="AN126" s="5"/>
      <c r="AO126" s="5"/>
      <c r="AP126" s="5"/>
      <c r="AQ126" s="5"/>
      <c r="AR126" s="5">
        <v>0.68181818181818177</v>
      </c>
    </row>
    <row r="127" spans="2:44" x14ac:dyDescent="0.25">
      <c r="B127" s="3" t="s">
        <v>39</v>
      </c>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row>
    <row r="128" spans="2:44" x14ac:dyDescent="0.25">
      <c r="B128" s="4" t="s">
        <v>64</v>
      </c>
      <c r="C128" s="5"/>
      <c r="D128" s="5"/>
      <c r="E128" s="5"/>
      <c r="F128" s="5"/>
      <c r="G128" s="5"/>
      <c r="H128" s="5"/>
      <c r="I128" s="5"/>
      <c r="J128" s="5"/>
      <c r="K128" s="5"/>
      <c r="L128" s="5"/>
      <c r="M128" s="5"/>
      <c r="N128" s="5"/>
      <c r="O128" s="5"/>
      <c r="P128" s="5"/>
      <c r="Q128" s="5"/>
      <c r="R128" s="5"/>
      <c r="S128" s="5"/>
      <c r="T128" s="5"/>
      <c r="U128" s="5"/>
      <c r="V128" s="5"/>
      <c r="W128" s="5"/>
      <c r="X128" s="5"/>
      <c r="Y128" s="5">
        <v>2.6515151515151512E-2</v>
      </c>
      <c r="Z128" s="5">
        <v>0.10795454545454544</v>
      </c>
      <c r="AA128" s="5">
        <v>0.22727272727272727</v>
      </c>
      <c r="AB128" s="5">
        <v>6.25E-2</v>
      </c>
      <c r="AC128" s="5">
        <v>3.03030303030303E-2</v>
      </c>
      <c r="AD128" s="5"/>
      <c r="AE128" s="5"/>
      <c r="AF128" s="5"/>
      <c r="AG128" s="5"/>
      <c r="AH128" s="5"/>
      <c r="AI128" s="5"/>
      <c r="AJ128" s="5"/>
      <c r="AK128" s="5"/>
      <c r="AL128" s="5"/>
      <c r="AM128" s="5"/>
      <c r="AN128" s="5"/>
      <c r="AO128" s="5"/>
      <c r="AP128" s="5"/>
      <c r="AQ128" s="5"/>
      <c r="AR128" s="5">
        <v>0.45454545454545453</v>
      </c>
    </row>
    <row r="129" spans="2:44" x14ac:dyDescent="0.25">
      <c r="B129" s="4" t="s">
        <v>0</v>
      </c>
      <c r="C129" s="5"/>
      <c r="D129" s="5"/>
      <c r="E129" s="5"/>
      <c r="F129" s="5"/>
      <c r="G129" s="5"/>
      <c r="H129" s="5"/>
      <c r="I129" s="5"/>
      <c r="J129" s="5"/>
      <c r="K129" s="5"/>
      <c r="L129" s="5"/>
      <c r="M129" s="5"/>
      <c r="N129" s="5"/>
      <c r="O129" s="5"/>
      <c r="P129" s="5"/>
      <c r="Q129" s="5"/>
      <c r="R129" s="5"/>
      <c r="S129" s="5"/>
      <c r="T129" s="5"/>
      <c r="U129" s="5"/>
      <c r="V129" s="5"/>
      <c r="W129" s="5"/>
      <c r="X129" s="5"/>
      <c r="Y129" s="5">
        <v>0.10606060606060605</v>
      </c>
      <c r="Z129" s="5">
        <v>0.16666666666666666</v>
      </c>
      <c r="AA129" s="5">
        <v>0.23106060606060605</v>
      </c>
      <c r="AB129" s="5">
        <v>0.11742424242424242</v>
      </c>
      <c r="AC129" s="5">
        <v>6.0606060606060601E-2</v>
      </c>
      <c r="AD129" s="5"/>
      <c r="AE129" s="5"/>
      <c r="AF129" s="5"/>
      <c r="AG129" s="5"/>
      <c r="AH129" s="5"/>
      <c r="AI129" s="5"/>
      <c r="AJ129" s="5"/>
      <c r="AK129" s="5"/>
      <c r="AL129" s="5"/>
      <c r="AM129" s="5"/>
      <c r="AN129" s="5"/>
      <c r="AO129" s="5"/>
      <c r="AP129" s="5"/>
      <c r="AQ129" s="5"/>
      <c r="AR129" s="5">
        <v>0.68181818181818177</v>
      </c>
    </row>
    <row r="130" spans="2:44" x14ac:dyDescent="0.25">
      <c r="B130" s="3" t="s">
        <v>40</v>
      </c>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row>
    <row r="131" spans="2:44" x14ac:dyDescent="0.25">
      <c r="B131" s="4" t="s">
        <v>64</v>
      </c>
      <c r="C131" s="5"/>
      <c r="D131" s="5"/>
      <c r="E131" s="5"/>
      <c r="F131" s="5"/>
      <c r="G131" s="5"/>
      <c r="H131" s="5"/>
      <c r="I131" s="5"/>
      <c r="J131" s="5"/>
      <c r="K131" s="5"/>
      <c r="L131" s="5"/>
      <c r="M131" s="5"/>
      <c r="N131" s="5"/>
      <c r="O131" s="5"/>
      <c r="P131" s="5"/>
      <c r="Q131" s="5"/>
      <c r="R131" s="5"/>
      <c r="S131" s="5"/>
      <c r="T131" s="5">
        <v>1.183712121212121E-2</v>
      </c>
      <c r="U131" s="5">
        <v>1.4204545454545454E-2</v>
      </c>
      <c r="V131" s="5">
        <v>7.6231060606060608E-2</v>
      </c>
      <c r="W131" s="5">
        <v>8.5227272727272721E-2</v>
      </c>
      <c r="X131" s="5">
        <v>8.8068181818181823E-2</v>
      </c>
      <c r="Y131" s="5">
        <v>8.8068181818181823E-2</v>
      </c>
      <c r="Z131" s="5">
        <v>1.8939393939393936E-2</v>
      </c>
      <c r="AA131" s="5">
        <v>1.4678030303030302E-2</v>
      </c>
      <c r="AB131" s="5">
        <v>1.4204545454545454E-2</v>
      </c>
      <c r="AC131" s="5">
        <v>1.4678030303030302E-2</v>
      </c>
      <c r="AD131" s="5"/>
      <c r="AE131" s="5"/>
      <c r="AF131" s="5"/>
      <c r="AG131" s="5"/>
      <c r="AH131" s="5"/>
      <c r="AI131" s="5"/>
      <c r="AJ131" s="5"/>
      <c r="AK131" s="5"/>
      <c r="AL131" s="5"/>
      <c r="AM131" s="5"/>
      <c r="AN131" s="5"/>
      <c r="AO131" s="5"/>
      <c r="AP131" s="5"/>
      <c r="AQ131" s="5"/>
      <c r="AR131" s="5">
        <v>0.42613636363636359</v>
      </c>
    </row>
    <row r="132" spans="2:44" x14ac:dyDescent="0.25">
      <c r="B132" s="4" t="s">
        <v>0</v>
      </c>
      <c r="C132" s="5"/>
      <c r="D132" s="5"/>
      <c r="E132" s="5"/>
      <c r="F132" s="5"/>
      <c r="G132" s="5"/>
      <c r="H132" s="5"/>
      <c r="I132" s="5"/>
      <c r="J132" s="5"/>
      <c r="K132" s="5"/>
      <c r="L132" s="5"/>
      <c r="M132" s="5"/>
      <c r="N132" s="5"/>
      <c r="O132" s="5"/>
      <c r="P132" s="5"/>
      <c r="Q132" s="5"/>
      <c r="R132" s="5"/>
      <c r="S132" s="5"/>
      <c r="T132" s="5">
        <v>4.7348484848484841E-2</v>
      </c>
      <c r="U132" s="5">
        <v>5.6818181818181816E-2</v>
      </c>
      <c r="V132" s="5">
        <v>5.8712121212121209E-2</v>
      </c>
      <c r="W132" s="5">
        <v>5.6818181818181816E-2</v>
      </c>
      <c r="X132" s="5">
        <v>7.1496212121212113E-2</v>
      </c>
      <c r="Y132" s="5">
        <v>7.3390151515151519E-2</v>
      </c>
      <c r="Z132" s="5">
        <v>4.450757575757576E-2</v>
      </c>
      <c r="AA132" s="5">
        <v>4.4034090909090912E-2</v>
      </c>
      <c r="AB132" s="5">
        <v>2.8882575757575756E-2</v>
      </c>
      <c r="AC132" s="5">
        <v>2.9356060606060604E-2</v>
      </c>
      <c r="AD132" s="5"/>
      <c r="AE132" s="5"/>
      <c r="AF132" s="5"/>
      <c r="AG132" s="5"/>
      <c r="AH132" s="5"/>
      <c r="AI132" s="5"/>
      <c r="AJ132" s="5"/>
      <c r="AK132" s="5"/>
      <c r="AL132" s="5"/>
      <c r="AM132" s="5"/>
      <c r="AN132" s="5"/>
      <c r="AO132" s="5"/>
      <c r="AP132" s="5"/>
      <c r="AQ132" s="5"/>
      <c r="AR132" s="5">
        <v>0.51136363636363635</v>
      </c>
    </row>
    <row r="133" spans="2:44" x14ac:dyDescent="0.25">
      <c r="B133" s="3" t="s">
        <v>41</v>
      </c>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row>
    <row r="134" spans="2:44" x14ac:dyDescent="0.25">
      <c r="B134" s="4" t="s">
        <v>64</v>
      </c>
      <c r="C134" s="5"/>
      <c r="D134" s="5"/>
      <c r="E134" s="5"/>
      <c r="F134" s="5"/>
      <c r="G134" s="5"/>
      <c r="H134" s="5"/>
      <c r="I134" s="5"/>
      <c r="J134" s="5"/>
      <c r="K134" s="5"/>
      <c r="L134" s="5"/>
      <c r="M134" s="5"/>
      <c r="N134" s="5"/>
      <c r="O134" s="5"/>
      <c r="P134" s="5"/>
      <c r="Q134" s="5"/>
      <c r="R134" s="5"/>
      <c r="S134" s="5"/>
      <c r="T134" s="5"/>
      <c r="U134" s="5"/>
      <c r="V134" s="5"/>
      <c r="W134" s="5"/>
      <c r="X134" s="5"/>
      <c r="Y134" s="5">
        <v>2.6515151515151512E-2</v>
      </c>
      <c r="Z134" s="5">
        <v>0.16098484848484848</v>
      </c>
      <c r="AA134" s="5">
        <v>0.17613636363636362</v>
      </c>
      <c r="AB134" s="5">
        <v>3.3143939393939392E-2</v>
      </c>
      <c r="AC134" s="5">
        <v>2.9356060606060604E-2</v>
      </c>
      <c r="AD134" s="5"/>
      <c r="AE134" s="5"/>
      <c r="AF134" s="5"/>
      <c r="AG134" s="5"/>
      <c r="AH134" s="5"/>
      <c r="AI134" s="5"/>
      <c r="AJ134" s="5"/>
      <c r="AK134" s="5"/>
      <c r="AL134" s="5"/>
      <c r="AM134" s="5"/>
      <c r="AN134" s="5"/>
      <c r="AO134" s="5"/>
      <c r="AP134" s="5"/>
      <c r="AQ134" s="5"/>
      <c r="AR134" s="5">
        <v>0.42613636363636365</v>
      </c>
    </row>
    <row r="135" spans="2:44" x14ac:dyDescent="0.25">
      <c r="B135" s="4" t="s">
        <v>0</v>
      </c>
      <c r="C135" s="5"/>
      <c r="D135" s="5"/>
      <c r="E135" s="5"/>
      <c r="F135" s="5"/>
      <c r="G135" s="5"/>
      <c r="H135" s="5"/>
      <c r="I135" s="5"/>
      <c r="J135" s="5"/>
      <c r="K135" s="5"/>
      <c r="L135" s="5"/>
      <c r="M135" s="5"/>
      <c r="N135" s="5"/>
      <c r="O135" s="5"/>
      <c r="P135" s="5"/>
      <c r="Q135" s="5"/>
      <c r="R135" s="5"/>
      <c r="S135" s="5"/>
      <c r="T135" s="5"/>
      <c r="U135" s="5"/>
      <c r="V135" s="5"/>
      <c r="W135" s="5"/>
      <c r="X135" s="5"/>
      <c r="Y135" s="5">
        <v>7.9545454545454544E-2</v>
      </c>
      <c r="Z135" s="5">
        <v>0.11174242424242423</v>
      </c>
      <c r="AA135" s="5">
        <v>0.11742424242424242</v>
      </c>
      <c r="AB135" s="5">
        <v>5.8712121212121209E-2</v>
      </c>
      <c r="AC135" s="5">
        <v>5.8712121212121209E-2</v>
      </c>
      <c r="AD135" s="5"/>
      <c r="AE135" s="5"/>
      <c r="AF135" s="5"/>
      <c r="AG135" s="5"/>
      <c r="AH135" s="5"/>
      <c r="AI135" s="5"/>
      <c r="AJ135" s="5"/>
      <c r="AK135" s="5"/>
      <c r="AL135" s="5"/>
      <c r="AM135" s="5"/>
      <c r="AN135" s="5"/>
      <c r="AO135" s="5"/>
      <c r="AP135" s="5"/>
      <c r="AQ135" s="5"/>
      <c r="AR135" s="5">
        <v>0.42613636363636365</v>
      </c>
    </row>
    <row r="136" spans="2:44" x14ac:dyDescent="0.25">
      <c r="B136" s="3" t="s">
        <v>42</v>
      </c>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row>
    <row r="137" spans="2:44" x14ac:dyDescent="0.25">
      <c r="B137" s="4" t="s">
        <v>64</v>
      </c>
      <c r="C137" s="5"/>
      <c r="D137" s="5"/>
      <c r="E137" s="5"/>
      <c r="F137" s="5"/>
      <c r="G137" s="5"/>
      <c r="H137" s="5"/>
      <c r="I137" s="5"/>
      <c r="J137" s="5"/>
      <c r="K137" s="5"/>
      <c r="L137" s="5"/>
      <c r="M137" s="5"/>
      <c r="N137" s="5"/>
      <c r="O137" s="5"/>
      <c r="P137" s="5"/>
      <c r="Q137" s="5"/>
      <c r="R137" s="5"/>
      <c r="S137" s="5"/>
      <c r="T137" s="5"/>
      <c r="U137" s="5"/>
      <c r="V137" s="5"/>
      <c r="W137" s="5"/>
      <c r="X137" s="5"/>
      <c r="Y137" s="5"/>
      <c r="Z137" s="5"/>
      <c r="AA137" s="5">
        <v>2.8409090909090908E-2</v>
      </c>
      <c r="AB137" s="5">
        <v>0.17045454545454544</v>
      </c>
      <c r="AC137" s="5">
        <v>0.17708333333333334</v>
      </c>
      <c r="AD137" s="5">
        <v>2.9356060606060604E-2</v>
      </c>
      <c r="AE137" s="5">
        <v>2.6515151515151512E-2</v>
      </c>
      <c r="AF137" s="5"/>
      <c r="AG137" s="5"/>
      <c r="AH137" s="5"/>
      <c r="AI137" s="5"/>
      <c r="AJ137" s="5"/>
      <c r="AK137" s="5"/>
      <c r="AL137" s="5"/>
      <c r="AM137" s="5"/>
      <c r="AN137" s="5"/>
      <c r="AO137" s="5"/>
      <c r="AP137" s="5"/>
      <c r="AQ137" s="5"/>
      <c r="AR137" s="5">
        <v>0.43181818181818182</v>
      </c>
    </row>
    <row r="138" spans="2:44" x14ac:dyDescent="0.25">
      <c r="B138" s="4" t="s">
        <v>0</v>
      </c>
      <c r="C138" s="5"/>
      <c r="D138" s="5"/>
      <c r="E138" s="5"/>
      <c r="F138" s="5"/>
      <c r="G138" s="5"/>
      <c r="H138" s="5"/>
      <c r="I138" s="5"/>
      <c r="J138" s="5"/>
      <c r="K138" s="5"/>
      <c r="L138" s="5"/>
      <c r="M138" s="5"/>
      <c r="N138" s="5"/>
      <c r="O138" s="5"/>
      <c r="P138" s="5"/>
      <c r="Q138" s="5"/>
      <c r="R138" s="5"/>
      <c r="S138" s="5"/>
      <c r="T138" s="5"/>
      <c r="U138" s="5"/>
      <c r="V138" s="5"/>
      <c r="W138" s="5"/>
      <c r="X138" s="5"/>
      <c r="Y138" s="5"/>
      <c r="Z138" s="5"/>
      <c r="AA138" s="5">
        <v>8.5227272727272721E-2</v>
      </c>
      <c r="AB138" s="5">
        <v>0.11363636363636363</v>
      </c>
      <c r="AC138" s="5">
        <v>0.11931818181818181</v>
      </c>
      <c r="AD138" s="5">
        <v>5.8712121212121209E-2</v>
      </c>
      <c r="AE138" s="5">
        <v>5.3030303030303025E-2</v>
      </c>
      <c r="AF138" s="5"/>
      <c r="AG138" s="5"/>
      <c r="AH138" s="5"/>
      <c r="AI138" s="5"/>
      <c r="AJ138" s="5"/>
      <c r="AK138" s="5"/>
      <c r="AL138" s="5"/>
      <c r="AM138" s="5"/>
      <c r="AN138" s="5"/>
      <c r="AO138" s="5"/>
      <c r="AP138" s="5"/>
      <c r="AQ138" s="5"/>
      <c r="AR138" s="5">
        <v>0.42992424242424238</v>
      </c>
    </row>
    <row r="139" spans="2:44" x14ac:dyDescent="0.25">
      <c r="B139" s="3" t="s">
        <v>43</v>
      </c>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row>
    <row r="140" spans="2:44" x14ac:dyDescent="0.25">
      <c r="B140" s="4" t="s">
        <v>64</v>
      </c>
      <c r="C140" s="5"/>
      <c r="D140" s="5"/>
      <c r="E140" s="5"/>
      <c r="F140" s="5"/>
      <c r="G140" s="5"/>
      <c r="H140" s="5"/>
      <c r="I140" s="5"/>
      <c r="J140" s="5"/>
      <c r="K140" s="5"/>
      <c r="L140" s="5"/>
      <c r="M140" s="5"/>
      <c r="N140" s="5"/>
      <c r="O140" s="5"/>
      <c r="P140" s="5"/>
      <c r="Q140" s="5"/>
      <c r="R140" s="5"/>
      <c r="S140" s="5"/>
      <c r="T140" s="5"/>
      <c r="U140" s="5"/>
      <c r="V140" s="5">
        <v>1.278409090909091E-2</v>
      </c>
      <c r="W140" s="5">
        <v>1.4204545454545454E-2</v>
      </c>
      <c r="X140" s="5">
        <v>8.0965909090909088E-2</v>
      </c>
      <c r="Y140" s="5">
        <v>8.8068181818181823E-2</v>
      </c>
      <c r="Z140" s="5">
        <v>8.5227272727272721E-2</v>
      </c>
      <c r="AA140" s="5">
        <v>8.8068181818181823E-2</v>
      </c>
      <c r="AB140" s="5">
        <v>1.4204545454545454E-2</v>
      </c>
      <c r="AC140" s="5">
        <v>1.4678030303030302E-2</v>
      </c>
      <c r="AD140" s="5">
        <v>1.4678030303030302E-2</v>
      </c>
      <c r="AE140" s="5">
        <v>1.3257575757575756E-2</v>
      </c>
      <c r="AF140" s="5"/>
      <c r="AG140" s="5"/>
      <c r="AH140" s="5"/>
      <c r="AI140" s="5"/>
      <c r="AJ140" s="5"/>
      <c r="AK140" s="5"/>
      <c r="AL140" s="5"/>
      <c r="AM140" s="5"/>
      <c r="AN140" s="5"/>
      <c r="AO140" s="5"/>
      <c r="AP140" s="5"/>
      <c r="AQ140" s="5"/>
      <c r="AR140" s="5">
        <v>0.42613636363636365</v>
      </c>
    </row>
    <row r="141" spans="2:44" x14ac:dyDescent="0.25">
      <c r="B141" s="4" t="s">
        <v>0</v>
      </c>
      <c r="C141" s="5"/>
      <c r="D141" s="5"/>
      <c r="E141" s="5"/>
      <c r="F141" s="5"/>
      <c r="G141" s="5"/>
      <c r="H141" s="5"/>
      <c r="I141" s="5"/>
      <c r="J141" s="5"/>
      <c r="K141" s="5"/>
      <c r="L141" s="5"/>
      <c r="M141" s="5"/>
      <c r="N141" s="5"/>
      <c r="O141" s="5"/>
      <c r="P141" s="5"/>
      <c r="Q141" s="5"/>
      <c r="R141" s="5"/>
      <c r="S141" s="5"/>
      <c r="T141" s="5"/>
      <c r="U141" s="5"/>
      <c r="V141" s="5">
        <v>5.113636363636364E-2</v>
      </c>
      <c r="W141" s="5">
        <v>5.6818181818181816E-2</v>
      </c>
      <c r="X141" s="5">
        <v>5.8712121212121209E-2</v>
      </c>
      <c r="Y141" s="5">
        <v>5.8712121212121209E-2</v>
      </c>
      <c r="Z141" s="5">
        <v>7.0549242424242431E-2</v>
      </c>
      <c r="AA141" s="5">
        <v>7.3390151515151519E-2</v>
      </c>
      <c r="AB141" s="5">
        <v>4.261363636363636E-2</v>
      </c>
      <c r="AC141" s="5">
        <v>4.3560606060606057E-2</v>
      </c>
      <c r="AD141" s="5">
        <v>2.9356060606060604E-2</v>
      </c>
      <c r="AE141" s="5">
        <v>2.6515151515151512E-2</v>
      </c>
      <c r="AF141" s="5"/>
      <c r="AG141" s="5"/>
      <c r="AH141" s="5"/>
      <c r="AI141" s="5"/>
      <c r="AJ141" s="5"/>
      <c r="AK141" s="5"/>
      <c r="AL141" s="5"/>
      <c r="AM141" s="5"/>
      <c r="AN141" s="5"/>
      <c r="AO141" s="5"/>
      <c r="AP141" s="5"/>
      <c r="AQ141" s="5"/>
      <c r="AR141" s="5">
        <v>0.51136363636363635</v>
      </c>
    </row>
    <row r="142" spans="2:44" x14ac:dyDescent="0.25">
      <c r="B142" s="3" t="s">
        <v>44</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row>
    <row r="143" spans="2:44" x14ac:dyDescent="0.25">
      <c r="B143" s="4" t="s">
        <v>64</v>
      </c>
      <c r="C143" s="5"/>
      <c r="D143" s="5"/>
      <c r="E143" s="5"/>
      <c r="F143" s="5"/>
      <c r="G143" s="5"/>
      <c r="H143" s="5"/>
      <c r="I143" s="5"/>
      <c r="J143" s="5"/>
      <c r="K143" s="5"/>
      <c r="L143" s="5"/>
      <c r="M143" s="5"/>
      <c r="N143" s="5"/>
      <c r="O143" s="5"/>
      <c r="P143" s="5"/>
      <c r="Q143" s="5"/>
      <c r="R143" s="5"/>
      <c r="S143" s="5"/>
      <c r="T143" s="5"/>
      <c r="U143" s="5"/>
      <c r="V143" s="5">
        <v>1.278409090909091E-2</v>
      </c>
      <c r="W143" s="5">
        <v>1.4204545454545454E-2</v>
      </c>
      <c r="X143" s="5">
        <v>8.0965909090909088E-2</v>
      </c>
      <c r="Y143" s="5">
        <v>8.8068181818181823E-2</v>
      </c>
      <c r="Z143" s="5">
        <v>8.5227272727272721E-2</v>
      </c>
      <c r="AA143" s="5">
        <v>8.8068181818181823E-2</v>
      </c>
      <c r="AB143" s="5">
        <v>1.4204545454545454E-2</v>
      </c>
      <c r="AC143" s="5">
        <v>1.4678030303030302E-2</v>
      </c>
      <c r="AD143" s="5">
        <v>1.4678030303030302E-2</v>
      </c>
      <c r="AE143" s="5">
        <v>1.3257575757575756E-2</v>
      </c>
      <c r="AF143" s="5"/>
      <c r="AG143" s="5"/>
      <c r="AH143" s="5"/>
      <c r="AI143" s="5"/>
      <c r="AJ143" s="5"/>
      <c r="AK143" s="5"/>
      <c r="AL143" s="5"/>
      <c r="AM143" s="5"/>
      <c r="AN143" s="5"/>
      <c r="AO143" s="5"/>
      <c r="AP143" s="5"/>
      <c r="AQ143" s="5"/>
      <c r="AR143" s="5">
        <v>0.42613636363636365</v>
      </c>
    </row>
    <row r="144" spans="2:44" x14ac:dyDescent="0.25">
      <c r="B144" s="4" t="s">
        <v>0</v>
      </c>
      <c r="C144" s="5"/>
      <c r="D144" s="5"/>
      <c r="E144" s="5"/>
      <c r="F144" s="5"/>
      <c r="G144" s="5"/>
      <c r="H144" s="5"/>
      <c r="I144" s="5"/>
      <c r="J144" s="5"/>
      <c r="K144" s="5"/>
      <c r="L144" s="5"/>
      <c r="M144" s="5"/>
      <c r="N144" s="5"/>
      <c r="O144" s="5"/>
      <c r="P144" s="5"/>
      <c r="Q144" s="5"/>
      <c r="R144" s="5"/>
      <c r="S144" s="5"/>
      <c r="T144" s="5"/>
      <c r="U144" s="5"/>
      <c r="V144" s="5">
        <v>5.113636363636364E-2</v>
      </c>
      <c r="W144" s="5">
        <v>5.6818181818181816E-2</v>
      </c>
      <c r="X144" s="5">
        <v>5.8712121212121209E-2</v>
      </c>
      <c r="Y144" s="5">
        <v>5.8712121212121209E-2</v>
      </c>
      <c r="Z144" s="5">
        <v>7.0549242424242431E-2</v>
      </c>
      <c r="AA144" s="5">
        <v>7.3390151515151519E-2</v>
      </c>
      <c r="AB144" s="5">
        <v>4.261363636363636E-2</v>
      </c>
      <c r="AC144" s="5">
        <v>4.3560606060606057E-2</v>
      </c>
      <c r="AD144" s="5">
        <v>2.9356060606060604E-2</v>
      </c>
      <c r="AE144" s="5">
        <v>2.6515151515151512E-2</v>
      </c>
      <c r="AF144" s="5"/>
      <c r="AG144" s="5"/>
      <c r="AH144" s="5"/>
      <c r="AI144" s="5"/>
      <c r="AJ144" s="5"/>
      <c r="AK144" s="5"/>
      <c r="AL144" s="5"/>
      <c r="AM144" s="5"/>
      <c r="AN144" s="5"/>
      <c r="AO144" s="5"/>
      <c r="AP144" s="5"/>
      <c r="AQ144" s="5"/>
      <c r="AR144" s="5">
        <v>0.51136363636363635</v>
      </c>
    </row>
    <row r="145" spans="2:44" x14ac:dyDescent="0.25">
      <c r="B145" s="3" t="s">
        <v>45</v>
      </c>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row>
    <row r="146" spans="2:44" x14ac:dyDescent="0.25">
      <c r="B146" s="4" t="s">
        <v>64</v>
      </c>
      <c r="C146" s="5"/>
      <c r="D146" s="5"/>
      <c r="E146" s="5"/>
      <c r="F146" s="5"/>
      <c r="G146" s="5"/>
      <c r="H146" s="5"/>
      <c r="I146" s="5"/>
      <c r="J146" s="5"/>
      <c r="K146" s="5"/>
      <c r="L146" s="5"/>
      <c r="M146" s="5"/>
      <c r="N146" s="5"/>
      <c r="O146" s="5"/>
      <c r="P146" s="5"/>
      <c r="Q146" s="5"/>
      <c r="R146" s="5"/>
      <c r="S146" s="5"/>
      <c r="T146" s="5"/>
      <c r="U146" s="5"/>
      <c r="V146" s="5"/>
      <c r="W146" s="5"/>
      <c r="X146" s="5"/>
      <c r="Y146" s="5"/>
      <c r="Z146" s="5"/>
      <c r="AA146" s="5">
        <v>2.8409090909090908E-2</v>
      </c>
      <c r="AB146" s="5">
        <v>0.11363636363636363</v>
      </c>
      <c r="AC146" s="5">
        <v>0.23674242424242423</v>
      </c>
      <c r="AD146" s="5">
        <v>5.6818181818181816E-2</v>
      </c>
      <c r="AE146" s="5">
        <v>2.6515151515151512E-2</v>
      </c>
      <c r="AF146" s="5"/>
      <c r="AG146" s="5"/>
      <c r="AH146" s="5"/>
      <c r="AI146" s="5"/>
      <c r="AJ146" s="5"/>
      <c r="AK146" s="5"/>
      <c r="AL146" s="5"/>
      <c r="AM146" s="5"/>
      <c r="AN146" s="5"/>
      <c r="AO146" s="5"/>
      <c r="AP146" s="5"/>
      <c r="AQ146" s="5"/>
      <c r="AR146" s="5">
        <v>0.46212121212121204</v>
      </c>
    </row>
    <row r="147" spans="2:44" x14ac:dyDescent="0.25">
      <c r="B147" s="4" t="s">
        <v>0</v>
      </c>
      <c r="C147" s="5"/>
      <c r="D147" s="5"/>
      <c r="E147" s="5"/>
      <c r="F147" s="5"/>
      <c r="G147" s="5"/>
      <c r="H147" s="5"/>
      <c r="I147" s="5"/>
      <c r="J147" s="5"/>
      <c r="K147" s="5"/>
      <c r="L147" s="5"/>
      <c r="M147" s="5"/>
      <c r="N147" s="5"/>
      <c r="O147" s="5"/>
      <c r="P147" s="5"/>
      <c r="Q147" s="5"/>
      <c r="R147" s="5"/>
      <c r="S147" s="5"/>
      <c r="T147" s="5"/>
      <c r="U147" s="5"/>
      <c r="V147" s="5"/>
      <c r="W147" s="5"/>
      <c r="X147" s="5"/>
      <c r="Y147" s="5"/>
      <c r="Z147" s="5"/>
      <c r="AA147" s="5">
        <v>0.11363636363636363</v>
      </c>
      <c r="AB147" s="5">
        <v>0.17045454545454544</v>
      </c>
      <c r="AC147" s="5">
        <v>0.23863636363636362</v>
      </c>
      <c r="AD147" s="5">
        <v>0.11363636363636363</v>
      </c>
      <c r="AE147" s="5">
        <v>5.3030303030303025E-2</v>
      </c>
      <c r="AF147" s="5"/>
      <c r="AG147" s="5"/>
      <c r="AH147" s="5"/>
      <c r="AI147" s="5"/>
      <c r="AJ147" s="5"/>
      <c r="AK147" s="5"/>
      <c r="AL147" s="5"/>
      <c r="AM147" s="5"/>
      <c r="AN147" s="5"/>
      <c r="AO147" s="5"/>
      <c r="AP147" s="5"/>
      <c r="AQ147" s="5"/>
      <c r="AR147" s="5">
        <v>0.68939393939393934</v>
      </c>
    </row>
    <row r="148" spans="2:44" x14ac:dyDescent="0.25">
      <c r="B148" s="3" t="s">
        <v>46</v>
      </c>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row>
    <row r="149" spans="2:44" x14ac:dyDescent="0.25">
      <c r="B149" s="4" t="s">
        <v>64</v>
      </c>
      <c r="C149" s="5"/>
      <c r="D149" s="5"/>
      <c r="E149" s="5"/>
      <c r="F149" s="5"/>
      <c r="G149" s="5"/>
      <c r="H149" s="5"/>
      <c r="I149" s="5"/>
      <c r="J149" s="5"/>
      <c r="K149" s="5"/>
      <c r="L149" s="5"/>
      <c r="M149" s="5"/>
      <c r="N149" s="5"/>
      <c r="O149" s="5"/>
      <c r="P149" s="5"/>
      <c r="Q149" s="5"/>
      <c r="R149" s="5"/>
      <c r="S149" s="5"/>
      <c r="T149" s="5"/>
      <c r="U149" s="5"/>
      <c r="V149" s="5">
        <v>1.278409090909091E-2</v>
      </c>
      <c r="W149" s="5">
        <v>1.4204545454545454E-2</v>
      </c>
      <c r="X149" s="5">
        <v>8.0965909090909088E-2</v>
      </c>
      <c r="Y149" s="5">
        <v>8.8068181818181823E-2</v>
      </c>
      <c r="Z149" s="5">
        <v>8.5227272727272721E-2</v>
      </c>
      <c r="AA149" s="5">
        <v>8.8068181818181823E-2</v>
      </c>
      <c r="AB149" s="5">
        <v>1.4204545454545454E-2</v>
      </c>
      <c r="AC149" s="5">
        <v>1.4678030303030302E-2</v>
      </c>
      <c r="AD149" s="5">
        <v>1.4678030303030302E-2</v>
      </c>
      <c r="AE149" s="5">
        <v>1.3257575757575756E-2</v>
      </c>
      <c r="AF149" s="5"/>
      <c r="AG149" s="5"/>
      <c r="AH149" s="5"/>
      <c r="AI149" s="5"/>
      <c r="AJ149" s="5"/>
      <c r="AK149" s="5"/>
      <c r="AL149" s="5"/>
      <c r="AM149" s="5"/>
      <c r="AN149" s="5"/>
      <c r="AO149" s="5"/>
      <c r="AP149" s="5"/>
      <c r="AQ149" s="5"/>
      <c r="AR149" s="5">
        <v>0.42613636363636365</v>
      </c>
    </row>
    <row r="150" spans="2:44" x14ac:dyDescent="0.25">
      <c r="B150" s="4" t="s">
        <v>0</v>
      </c>
      <c r="C150" s="5"/>
      <c r="D150" s="5"/>
      <c r="E150" s="5"/>
      <c r="F150" s="5"/>
      <c r="G150" s="5"/>
      <c r="H150" s="5"/>
      <c r="I150" s="5"/>
      <c r="J150" s="5"/>
      <c r="K150" s="5"/>
      <c r="L150" s="5"/>
      <c r="M150" s="5"/>
      <c r="N150" s="5"/>
      <c r="O150" s="5"/>
      <c r="P150" s="5"/>
      <c r="Q150" s="5"/>
      <c r="R150" s="5"/>
      <c r="S150" s="5"/>
      <c r="T150" s="5"/>
      <c r="U150" s="5"/>
      <c r="V150" s="5">
        <v>5.113636363636364E-2</v>
      </c>
      <c r="W150" s="5">
        <v>5.6818181818181816E-2</v>
      </c>
      <c r="X150" s="5">
        <v>5.8712121212121209E-2</v>
      </c>
      <c r="Y150" s="5">
        <v>5.8712121212121209E-2</v>
      </c>
      <c r="Z150" s="5">
        <v>7.0549242424242431E-2</v>
      </c>
      <c r="AA150" s="5">
        <v>7.3390151515151519E-2</v>
      </c>
      <c r="AB150" s="5">
        <v>4.261363636363636E-2</v>
      </c>
      <c r="AC150" s="5">
        <v>4.3560606060606057E-2</v>
      </c>
      <c r="AD150" s="5">
        <v>2.9356060606060604E-2</v>
      </c>
      <c r="AE150" s="5">
        <v>2.6515151515151512E-2</v>
      </c>
      <c r="AF150" s="5"/>
      <c r="AG150" s="5"/>
      <c r="AH150" s="5"/>
      <c r="AI150" s="5"/>
      <c r="AJ150" s="5"/>
      <c r="AK150" s="5"/>
      <c r="AL150" s="5"/>
      <c r="AM150" s="5"/>
      <c r="AN150" s="5"/>
      <c r="AO150" s="5"/>
      <c r="AP150" s="5"/>
      <c r="AQ150" s="5"/>
      <c r="AR150" s="5">
        <v>0.51136363636363635</v>
      </c>
    </row>
    <row r="151" spans="2:44" x14ac:dyDescent="0.25">
      <c r="B151" s="3" t="s">
        <v>47</v>
      </c>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row>
    <row r="152" spans="2:44" x14ac:dyDescent="0.25">
      <c r="B152" s="4" t="s">
        <v>64</v>
      </c>
      <c r="C152" s="5"/>
      <c r="D152" s="5"/>
      <c r="E152" s="5"/>
      <c r="F152" s="5"/>
      <c r="G152" s="5"/>
      <c r="H152" s="5"/>
      <c r="I152" s="5"/>
      <c r="J152" s="5"/>
      <c r="K152" s="5"/>
      <c r="L152" s="5"/>
      <c r="M152" s="5"/>
      <c r="N152" s="5"/>
      <c r="O152" s="5"/>
      <c r="P152" s="5"/>
      <c r="Q152" s="5"/>
      <c r="R152" s="5"/>
      <c r="S152" s="5"/>
      <c r="T152" s="5"/>
      <c r="U152" s="5"/>
      <c r="V152" s="5"/>
      <c r="W152" s="5"/>
      <c r="X152" s="5"/>
      <c r="Y152" s="5"/>
      <c r="Z152" s="5"/>
      <c r="AA152" s="5">
        <v>2.8409090909090908E-2</v>
      </c>
      <c r="AB152" s="5">
        <v>0.11363636363636363</v>
      </c>
      <c r="AC152" s="5">
        <v>0.23674242424242423</v>
      </c>
      <c r="AD152" s="5">
        <v>5.6818181818181816E-2</v>
      </c>
      <c r="AE152" s="5">
        <v>2.6515151515151512E-2</v>
      </c>
      <c r="AF152" s="5"/>
      <c r="AG152" s="5"/>
      <c r="AH152" s="5"/>
      <c r="AI152" s="5"/>
      <c r="AJ152" s="5"/>
      <c r="AK152" s="5"/>
      <c r="AL152" s="5"/>
      <c r="AM152" s="5"/>
      <c r="AN152" s="5"/>
      <c r="AO152" s="5"/>
      <c r="AP152" s="5"/>
      <c r="AQ152" s="5"/>
      <c r="AR152" s="5">
        <v>0.4621212121212121</v>
      </c>
    </row>
    <row r="153" spans="2:44" x14ac:dyDescent="0.25">
      <c r="B153" s="4" t="s">
        <v>0</v>
      </c>
      <c r="C153" s="5"/>
      <c r="D153" s="5"/>
      <c r="E153" s="5"/>
      <c r="F153" s="5"/>
      <c r="G153" s="5"/>
      <c r="H153" s="5"/>
      <c r="I153" s="5"/>
      <c r="J153" s="5"/>
      <c r="K153" s="5"/>
      <c r="L153" s="5"/>
      <c r="M153" s="5"/>
      <c r="N153" s="5"/>
      <c r="O153" s="5"/>
      <c r="P153" s="5"/>
      <c r="Q153" s="5"/>
      <c r="R153" s="5"/>
      <c r="S153" s="5"/>
      <c r="T153" s="5"/>
      <c r="U153" s="5"/>
      <c r="V153" s="5"/>
      <c r="W153" s="5"/>
      <c r="X153" s="5"/>
      <c r="Y153" s="5"/>
      <c r="Z153" s="5"/>
      <c r="AA153" s="5">
        <v>0.11363636363636363</v>
      </c>
      <c r="AB153" s="5">
        <v>0.17045454545454544</v>
      </c>
      <c r="AC153" s="5">
        <v>0.23863636363636362</v>
      </c>
      <c r="AD153" s="5">
        <v>0.11363636363636363</v>
      </c>
      <c r="AE153" s="5">
        <v>5.3030303030303025E-2</v>
      </c>
      <c r="AF153" s="5"/>
      <c r="AG153" s="5"/>
      <c r="AH153" s="5"/>
      <c r="AI153" s="5"/>
      <c r="AJ153" s="5"/>
      <c r="AK153" s="5"/>
      <c r="AL153" s="5"/>
      <c r="AM153" s="5"/>
      <c r="AN153" s="5"/>
      <c r="AO153" s="5"/>
      <c r="AP153" s="5"/>
      <c r="AQ153" s="5"/>
      <c r="AR153" s="5">
        <v>0.68939393939393934</v>
      </c>
    </row>
    <row r="154" spans="2:44" x14ac:dyDescent="0.25">
      <c r="B154" s="3" t="s">
        <v>48</v>
      </c>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row>
    <row r="155" spans="2:44" x14ac:dyDescent="0.25">
      <c r="B155" s="4" t="s">
        <v>64</v>
      </c>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v>2.8409090909090908E-2</v>
      </c>
      <c r="AD155" s="5">
        <v>0.18181818181818182</v>
      </c>
      <c r="AE155" s="5">
        <v>0.15909090909090909</v>
      </c>
      <c r="AF155" s="5">
        <v>3.4090909090909088E-2</v>
      </c>
      <c r="AG155" s="5">
        <v>2.8409090909090908E-2</v>
      </c>
      <c r="AH155" s="5"/>
      <c r="AI155" s="5"/>
      <c r="AJ155" s="5"/>
      <c r="AK155" s="5"/>
      <c r="AL155" s="5"/>
      <c r="AM155" s="5"/>
      <c r="AN155" s="5"/>
      <c r="AO155" s="5"/>
      <c r="AP155" s="5"/>
      <c r="AQ155" s="5"/>
      <c r="AR155" s="5">
        <v>0.43181818181818182</v>
      </c>
    </row>
    <row r="156" spans="2:44" x14ac:dyDescent="0.25">
      <c r="B156" s="4" t="s">
        <v>0</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v>8.5227272727272721E-2</v>
      </c>
      <c r="AD156" s="5">
        <v>0.1212121212121212</v>
      </c>
      <c r="AE156" s="5">
        <v>0.10606060606060605</v>
      </c>
      <c r="AF156" s="5">
        <v>6.0606060606060601E-2</v>
      </c>
      <c r="AG156" s="5">
        <v>5.6818181818181816E-2</v>
      </c>
      <c r="AH156" s="5"/>
      <c r="AI156" s="5"/>
      <c r="AJ156" s="5"/>
      <c r="AK156" s="5"/>
      <c r="AL156" s="5"/>
      <c r="AM156" s="5"/>
      <c r="AN156" s="5"/>
      <c r="AO156" s="5"/>
      <c r="AP156" s="5"/>
      <c r="AQ156" s="5"/>
      <c r="AR156" s="5">
        <v>0.42992424242424238</v>
      </c>
    </row>
    <row r="157" spans="2:44" x14ac:dyDescent="0.25">
      <c r="B157" s="3" t="s">
        <v>49</v>
      </c>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row>
    <row r="158" spans="2:44" x14ac:dyDescent="0.25">
      <c r="B158" s="4" t="s">
        <v>64</v>
      </c>
      <c r="C158" s="5"/>
      <c r="D158" s="5"/>
      <c r="E158" s="5"/>
      <c r="F158" s="5"/>
      <c r="G158" s="5"/>
      <c r="H158" s="5"/>
      <c r="I158" s="5"/>
      <c r="J158" s="5"/>
      <c r="K158" s="5"/>
      <c r="L158" s="5"/>
      <c r="M158" s="5"/>
      <c r="N158" s="5"/>
      <c r="O158" s="5"/>
      <c r="P158" s="5"/>
      <c r="Q158" s="5"/>
      <c r="R158" s="5"/>
      <c r="S158" s="5"/>
      <c r="T158" s="5"/>
      <c r="U158" s="5"/>
      <c r="V158" s="5"/>
      <c r="W158" s="5"/>
      <c r="X158" s="5">
        <v>1.278409090909091E-2</v>
      </c>
      <c r="Y158" s="5">
        <v>1.4678030303030302E-2</v>
      </c>
      <c r="Z158" s="5">
        <v>8.049242424242424E-2</v>
      </c>
      <c r="AA158" s="5">
        <v>8.8068181818181823E-2</v>
      </c>
      <c r="AB158" s="5">
        <v>8.5227272727272721E-2</v>
      </c>
      <c r="AC158" s="5">
        <v>8.8068181818181823E-2</v>
      </c>
      <c r="AD158" s="5">
        <v>1.4678030303030302E-2</v>
      </c>
      <c r="AE158" s="5">
        <v>1.3257575757575756E-2</v>
      </c>
      <c r="AF158" s="5">
        <v>1.4678030303030302E-2</v>
      </c>
      <c r="AG158" s="5">
        <v>1.4204545454545454E-2</v>
      </c>
      <c r="AH158" s="5"/>
      <c r="AI158" s="5"/>
      <c r="AJ158" s="5"/>
      <c r="AK158" s="5"/>
      <c r="AL158" s="5"/>
      <c r="AM158" s="5"/>
      <c r="AN158" s="5"/>
      <c r="AO158" s="5"/>
      <c r="AP158" s="5"/>
      <c r="AQ158" s="5"/>
      <c r="AR158" s="5">
        <v>0.42613636363636365</v>
      </c>
    </row>
    <row r="159" spans="2:44" x14ac:dyDescent="0.25">
      <c r="B159" s="4" t="s">
        <v>0</v>
      </c>
      <c r="C159" s="5"/>
      <c r="D159" s="5"/>
      <c r="E159" s="5"/>
      <c r="F159" s="5"/>
      <c r="G159" s="5"/>
      <c r="H159" s="5"/>
      <c r="I159" s="5"/>
      <c r="J159" s="5"/>
      <c r="K159" s="5"/>
      <c r="L159" s="5"/>
      <c r="M159" s="5"/>
      <c r="N159" s="5"/>
      <c r="O159" s="5"/>
      <c r="P159" s="5"/>
      <c r="Q159" s="5"/>
      <c r="R159" s="5"/>
      <c r="S159" s="5"/>
      <c r="T159" s="5"/>
      <c r="U159" s="5"/>
      <c r="V159" s="5"/>
      <c r="W159" s="5"/>
      <c r="X159" s="5">
        <v>5.113636363636364E-2</v>
      </c>
      <c r="Y159" s="5">
        <v>5.8712121212121209E-2</v>
      </c>
      <c r="Z159" s="5">
        <v>5.6818181818181809E-2</v>
      </c>
      <c r="AA159" s="5">
        <v>5.8712121212121209E-2</v>
      </c>
      <c r="AB159" s="5">
        <v>7.0549242424242431E-2</v>
      </c>
      <c r="AC159" s="5">
        <v>7.3390151515151519E-2</v>
      </c>
      <c r="AD159" s="5">
        <v>4.4034090909090912E-2</v>
      </c>
      <c r="AE159" s="5">
        <v>3.9772727272727272E-2</v>
      </c>
      <c r="AF159" s="5">
        <v>2.9829545454545452E-2</v>
      </c>
      <c r="AG159" s="5">
        <v>2.8409090909090908E-2</v>
      </c>
      <c r="AH159" s="5"/>
      <c r="AI159" s="5"/>
      <c r="AJ159" s="5"/>
      <c r="AK159" s="5"/>
      <c r="AL159" s="5"/>
      <c r="AM159" s="5"/>
      <c r="AN159" s="5"/>
      <c r="AO159" s="5"/>
      <c r="AP159" s="5"/>
      <c r="AQ159" s="5"/>
      <c r="AR159" s="5">
        <v>0.51136363636363635</v>
      </c>
    </row>
    <row r="160" spans="2:44" x14ac:dyDescent="0.25">
      <c r="B160" s="3" t="s">
        <v>50</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row>
    <row r="161" spans="2:44" x14ac:dyDescent="0.25">
      <c r="B161" s="4" t="s">
        <v>64</v>
      </c>
      <c r="C161" s="5"/>
      <c r="D161" s="5"/>
      <c r="E161" s="5"/>
      <c r="F161" s="5"/>
      <c r="G161" s="5"/>
      <c r="H161" s="5"/>
      <c r="I161" s="5"/>
      <c r="J161" s="5"/>
      <c r="K161" s="5"/>
      <c r="L161" s="5"/>
      <c r="M161" s="5"/>
      <c r="N161" s="5"/>
      <c r="O161" s="5"/>
      <c r="P161" s="5"/>
      <c r="Q161" s="5"/>
      <c r="R161" s="5"/>
      <c r="S161" s="5"/>
      <c r="T161" s="5"/>
      <c r="U161" s="5"/>
      <c r="V161" s="5"/>
      <c r="W161" s="5"/>
      <c r="X161" s="5"/>
      <c r="Y161" s="5"/>
      <c r="Z161" s="5">
        <v>1.278409090909091E-2</v>
      </c>
      <c r="AA161" s="5">
        <v>1.4678030303030302E-2</v>
      </c>
      <c r="AB161" s="5">
        <v>0.10700757575757575</v>
      </c>
      <c r="AC161" s="5">
        <v>0.11742424242424242</v>
      </c>
      <c r="AD161" s="5">
        <v>0.11742424242424242</v>
      </c>
      <c r="AE161" s="5">
        <v>0.10606060606060605</v>
      </c>
      <c r="AF161" s="5">
        <v>2.130681818181818E-2</v>
      </c>
      <c r="AG161" s="5">
        <v>1.4204545454545454E-2</v>
      </c>
      <c r="AH161" s="5">
        <v>1.4678030303030302E-2</v>
      </c>
      <c r="AI161" s="5">
        <v>1.4204545454545454E-2</v>
      </c>
      <c r="AJ161" s="5"/>
      <c r="AK161" s="5"/>
      <c r="AL161" s="5"/>
      <c r="AM161" s="5"/>
      <c r="AN161" s="5"/>
      <c r="AO161" s="5"/>
      <c r="AP161" s="5"/>
      <c r="AQ161" s="5"/>
      <c r="AR161" s="5">
        <v>0.53977272727272718</v>
      </c>
    </row>
    <row r="162" spans="2:44" x14ac:dyDescent="0.25">
      <c r="B162" s="4" t="s">
        <v>0</v>
      </c>
      <c r="C162" s="5"/>
      <c r="D162" s="5"/>
      <c r="E162" s="5"/>
      <c r="F162" s="5"/>
      <c r="G162" s="5"/>
      <c r="H162" s="5"/>
      <c r="I162" s="5"/>
      <c r="J162" s="5"/>
      <c r="K162" s="5"/>
      <c r="L162" s="5"/>
      <c r="M162" s="5"/>
      <c r="N162" s="5"/>
      <c r="O162" s="5"/>
      <c r="P162" s="5"/>
      <c r="Q162" s="5"/>
      <c r="R162" s="5"/>
      <c r="S162" s="5"/>
      <c r="T162" s="5"/>
      <c r="U162" s="5"/>
      <c r="V162" s="5"/>
      <c r="W162" s="5"/>
      <c r="X162" s="5"/>
      <c r="Y162" s="5"/>
      <c r="Z162" s="5">
        <v>3.8352272727272728E-2</v>
      </c>
      <c r="AA162" s="5">
        <v>4.4034090909090912E-2</v>
      </c>
      <c r="AB162" s="5">
        <v>5.5871212121212113E-2</v>
      </c>
      <c r="AC162" s="5">
        <v>5.8712121212121209E-2</v>
      </c>
      <c r="AD162" s="5">
        <v>8.7121212121212113E-2</v>
      </c>
      <c r="AE162" s="5">
        <v>7.9545454545454544E-2</v>
      </c>
      <c r="AF162" s="5">
        <v>3.3143939393939392E-2</v>
      </c>
      <c r="AG162" s="5">
        <v>2.8409090909090908E-2</v>
      </c>
      <c r="AH162" s="5">
        <v>2.9356060606060604E-2</v>
      </c>
      <c r="AI162" s="5">
        <v>2.8409090909090908E-2</v>
      </c>
      <c r="AJ162" s="5"/>
      <c r="AK162" s="5"/>
      <c r="AL162" s="5"/>
      <c r="AM162" s="5"/>
      <c r="AN162" s="5"/>
      <c r="AO162" s="5"/>
      <c r="AP162" s="5"/>
      <c r="AQ162" s="5"/>
      <c r="AR162" s="5">
        <v>0.48295454545454536</v>
      </c>
    </row>
    <row r="163" spans="2:44" x14ac:dyDescent="0.25">
      <c r="B163" s="3" t="s">
        <v>51</v>
      </c>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row>
    <row r="164" spans="2:44" x14ac:dyDescent="0.25">
      <c r="B164" s="4" t="s">
        <v>64</v>
      </c>
      <c r="C164" s="5"/>
      <c r="D164" s="5"/>
      <c r="E164" s="5"/>
      <c r="F164" s="5"/>
      <c r="G164" s="5"/>
      <c r="H164" s="5"/>
      <c r="I164" s="5"/>
      <c r="J164" s="5"/>
      <c r="K164" s="5"/>
      <c r="L164" s="5"/>
      <c r="M164" s="5"/>
      <c r="N164" s="5"/>
      <c r="O164" s="5"/>
      <c r="P164" s="5"/>
      <c r="Q164" s="5"/>
      <c r="R164" s="5"/>
      <c r="S164" s="5"/>
      <c r="T164" s="5"/>
      <c r="U164" s="5"/>
      <c r="V164" s="5"/>
      <c r="W164" s="5"/>
      <c r="X164" s="5"/>
      <c r="Y164" s="5"/>
      <c r="Z164" s="5">
        <v>1.278409090909091E-2</v>
      </c>
      <c r="AA164" s="5">
        <v>1.4678030303030302E-2</v>
      </c>
      <c r="AB164" s="5">
        <v>0.10700757575757575</v>
      </c>
      <c r="AC164" s="5">
        <v>0.11742424242424242</v>
      </c>
      <c r="AD164" s="5">
        <v>0.11742424242424242</v>
      </c>
      <c r="AE164" s="5">
        <v>0.10606060606060605</v>
      </c>
      <c r="AF164" s="5">
        <v>2.130681818181818E-2</v>
      </c>
      <c r="AG164" s="5">
        <v>1.4204545454545454E-2</v>
      </c>
      <c r="AH164" s="5">
        <v>1.4678030303030302E-2</v>
      </c>
      <c r="AI164" s="5">
        <v>1.4204545454545454E-2</v>
      </c>
      <c r="AJ164" s="5"/>
      <c r="AK164" s="5"/>
      <c r="AL164" s="5"/>
      <c r="AM164" s="5"/>
      <c r="AN164" s="5"/>
      <c r="AO164" s="5"/>
      <c r="AP164" s="5"/>
      <c r="AQ164" s="5"/>
      <c r="AR164" s="5">
        <v>0.53977272727272729</v>
      </c>
    </row>
    <row r="165" spans="2:44" x14ac:dyDescent="0.25">
      <c r="B165" s="4" t="s">
        <v>0</v>
      </c>
      <c r="C165" s="5"/>
      <c r="D165" s="5"/>
      <c r="E165" s="5"/>
      <c r="F165" s="5"/>
      <c r="G165" s="5"/>
      <c r="H165" s="5"/>
      <c r="I165" s="5"/>
      <c r="J165" s="5"/>
      <c r="K165" s="5"/>
      <c r="L165" s="5"/>
      <c r="M165" s="5"/>
      <c r="N165" s="5"/>
      <c r="O165" s="5"/>
      <c r="P165" s="5"/>
      <c r="Q165" s="5"/>
      <c r="R165" s="5"/>
      <c r="S165" s="5"/>
      <c r="T165" s="5"/>
      <c r="U165" s="5"/>
      <c r="V165" s="5"/>
      <c r="W165" s="5"/>
      <c r="X165" s="5"/>
      <c r="Y165" s="5"/>
      <c r="Z165" s="5">
        <v>3.8352272727272728E-2</v>
      </c>
      <c r="AA165" s="5">
        <v>4.4034090909090912E-2</v>
      </c>
      <c r="AB165" s="5">
        <v>5.5871212121212113E-2</v>
      </c>
      <c r="AC165" s="5">
        <v>5.8712121212121209E-2</v>
      </c>
      <c r="AD165" s="5">
        <v>8.7121212121212113E-2</v>
      </c>
      <c r="AE165" s="5">
        <v>7.9545454545454544E-2</v>
      </c>
      <c r="AF165" s="5">
        <v>3.3143939393939392E-2</v>
      </c>
      <c r="AG165" s="5">
        <v>2.8409090909090908E-2</v>
      </c>
      <c r="AH165" s="5">
        <v>2.9356060606060604E-2</v>
      </c>
      <c r="AI165" s="5">
        <v>2.8409090909090908E-2</v>
      </c>
      <c r="AJ165" s="5"/>
      <c r="AK165" s="5"/>
      <c r="AL165" s="5"/>
      <c r="AM165" s="5"/>
      <c r="AN165" s="5"/>
      <c r="AO165" s="5"/>
      <c r="AP165" s="5"/>
      <c r="AQ165" s="5"/>
      <c r="AR165" s="5">
        <v>0.48295454545454547</v>
      </c>
    </row>
    <row r="166" spans="2:44" x14ac:dyDescent="0.25">
      <c r="B166" s="3" t="s">
        <v>52</v>
      </c>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row>
    <row r="167" spans="2:44" x14ac:dyDescent="0.25">
      <c r="B167" s="4" t="s">
        <v>64</v>
      </c>
      <c r="C167" s="5"/>
      <c r="D167" s="5"/>
      <c r="E167" s="5"/>
      <c r="F167" s="5"/>
      <c r="G167" s="5"/>
      <c r="H167" s="5"/>
      <c r="I167" s="5"/>
      <c r="J167" s="5"/>
      <c r="K167" s="5"/>
      <c r="L167" s="5"/>
      <c r="M167" s="5"/>
      <c r="N167" s="5"/>
      <c r="O167" s="5"/>
      <c r="P167" s="5"/>
      <c r="Q167" s="5"/>
      <c r="R167" s="5"/>
      <c r="S167" s="5"/>
      <c r="T167" s="5"/>
      <c r="U167" s="5"/>
      <c r="V167" s="5"/>
      <c r="W167" s="5"/>
      <c r="X167" s="5"/>
      <c r="Y167" s="5"/>
      <c r="Z167" s="5"/>
      <c r="AA167" s="5">
        <v>1.278409090909091E-2</v>
      </c>
      <c r="AB167" s="5">
        <v>1.4204545454545454E-2</v>
      </c>
      <c r="AC167" s="5">
        <v>8.0965909090909088E-2</v>
      </c>
      <c r="AD167" s="5">
        <v>8.8068181818181823E-2</v>
      </c>
      <c r="AE167" s="5">
        <v>7.9545454545454544E-2</v>
      </c>
      <c r="AF167" s="5">
        <v>8.8068181818181823E-2</v>
      </c>
      <c r="AG167" s="5">
        <v>1.8939393939393936E-2</v>
      </c>
      <c r="AH167" s="5">
        <v>1.4678030303030302E-2</v>
      </c>
      <c r="AI167" s="5">
        <v>1.4204545454545454E-2</v>
      </c>
      <c r="AJ167" s="5">
        <v>1.4678030303030302E-2</v>
      </c>
      <c r="AK167" s="5"/>
      <c r="AL167" s="5"/>
      <c r="AM167" s="5"/>
      <c r="AN167" s="5"/>
      <c r="AO167" s="5"/>
      <c r="AP167" s="5"/>
      <c r="AQ167" s="5"/>
      <c r="AR167" s="5">
        <v>0.42613636363636359</v>
      </c>
    </row>
    <row r="168" spans="2:44" x14ac:dyDescent="0.25">
      <c r="B168" s="4" t="s">
        <v>0</v>
      </c>
      <c r="C168" s="5"/>
      <c r="D168" s="5"/>
      <c r="E168" s="5"/>
      <c r="F168" s="5"/>
      <c r="G168" s="5"/>
      <c r="H168" s="5"/>
      <c r="I168" s="5"/>
      <c r="J168" s="5"/>
      <c r="K168" s="5"/>
      <c r="L168" s="5"/>
      <c r="M168" s="5"/>
      <c r="N168" s="5"/>
      <c r="O168" s="5"/>
      <c r="P168" s="5"/>
      <c r="Q168" s="5"/>
      <c r="R168" s="5"/>
      <c r="S168" s="5"/>
      <c r="T168" s="5"/>
      <c r="U168" s="5"/>
      <c r="V168" s="5"/>
      <c r="W168" s="5"/>
      <c r="X168" s="5"/>
      <c r="Y168" s="5"/>
      <c r="Z168" s="5"/>
      <c r="AA168" s="5">
        <v>5.113636363636364E-2</v>
      </c>
      <c r="AB168" s="5">
        <v>5.6818181818181816E-2</v>
      </c>
      <c r="AC168" s="5">
        <v>5.8712121212121209E-2</v>
      </c>
      <c r="AD168" s="5">
        <v>5.8712121212121209E-2</v>
      </c>
      <c r="AE168" s="5">
        <v>6.5814393939393936E-2</v>
      </c>
      <c r="AF168" s="5">
        <v>7.3390151515151519E-2</v>
      </c>
      <c r="AG168" s="5">
        <v>4.450757575757576E-2</v>
      </c>
      <c r="AH168" s="5">
        <v>4.4034090909090912E-2</v>
      </c>
      <c r="AI168" s="5">
        <v>2.8882575757575756E-2</v>
      </c>
      <c r="AJ168" s="5">
        <v>2.9356060606060604E-2</v>
      </c>
      <c r="AK168" s="5"/>
      <c r="AL168" s="5"/>
      <c r="AM168" s="5"/>
      <c r="AN168" s="5"/>
      <c r="AO168" s="5"/>
      <c r="AP168" s="5"/>
      <c r="AQ168" s="5"/>
      <c r="AR168" s="5">
        <v>0.51136363636363646</v>
      </c>
    </row>
    <row r="169" spans="2:44" x14ac:dyDescent="0.25">
      <c r="B169" s="3" t="s">
        <v>53</v>
      </c>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row>
    <row r="170" spans="2:44" x14ac:dyDescent="0.25">
      <c r="B170" s="4" t="s">
        <v>64</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v>1.231060606060606E-2</v>
      </c>
      <c r="AC170" s="5">
        <v>1.4678030303030302E-2</v>
      </c>
      <c r="AD170" s="5">
        <v>0.10748106060606059</v>
      </c>
      <c r="AE170" s="5">
        <v>0.10606060606060605</v>
      </c>
      <c r="AF170" s="5">
        <v>0.11742424242424243</v>
      </c>
      <c r="AG170" s="5">
        <v>0.11363636363636363</v>
      </c>
      <c r="AH170" s="5">
        <v>2.462121212121212E-2</v>
      </c>
      <c r="AI170" s="5">
        <v>1.4204545454545454E-2</v>
      </c>
      <c r="AJ170" s="5">
        <v>1.4678030303030302E-2</v>
      </c>
      <c r="AK170" s="5">
        <v>1.4678030303030302E-2</v>
      </c>
      <c r="AL170" s="5"/>
      <c r="AM170" s="5"/>
      <c r="AN170" s="5"/>
      <c r="AO170" s="5"/>
      <c r="AP170" s="5"/>
      <c r="AQ170" s="5"/>
      <c r="AR170" s="5">
        <v>0.53977272727272729</v>
      </c>
    </row>
    <row r="171" spans="2:44" x14ac:dyDescent="0.25">
      <c r="B171" s="4" t="s">
        <v>0</v>
      </c>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v>3.6931818181818184E-2</v>
      </c>
      <c r="AC171" s="5">
        <v>4.4034090909090912E-2</v>
      </c>
      <c r="AD171" s="5">
        <v>5.7291666666666657E-2</v>
      </c>
      <c r="AE171" s="5">
        <v>5.3030303030303025E-2</v>
      </c>
      <c r="AF171" s="5">
        <v>8.4280303030303025E-2</v>
      </c>
      <c r="AG171" s="5">
        <v>8.5227272727272721E-2</v>
      </c>
      <c r="AH171" s="5">
        <v>3.5037878787878785E-2</v>
      </c>
      <c r="AI171" s="5">
        <v>2.8409090909090908E-2</v>
      </c>
      <c r="AJ171" s="5">
        <v>2.9356060606060604E-2</v>
      </c>
      <c r="AK171" s="5">
        <v>2.9356060606060604E-2</v>
      </c>
      <c r="AL171" s="5"/>
      <c r="AM171" s="5"/>
      <c r="AN171" s="5"/>
      <c r="AO171" s="5"/>
      <c r="AP171" s="5"/>
      <c r="AQ171" s="5"/>
      <c r="AR171" s="5">
        <v>0.48295454545454553</v>
      </c>
    </row>
    <row r="172" spans="2:44" x14ac:dyDescent="0.25">
      <c r="B172" s="3" t="s">
        <v>54</v>
      </c>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row>
    <row r="173" spans="2:44" x14ac:dyDescent="0.25">
      <c r="B173" s="4" t="s">
        <v>64</v>
      </c>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v>1.231060606060606E-2</v>
      </c>
      <c r="AC173" s="5">
        <v>1.4678030303030302E-2</v>
      </c>
      <c r="AD173" s="5">
        <v>0.10748106060606059</v>
      </c>
      <c r="AE173" s="5">
        <v>0.10606060606060605</v>
      </c>
      <c r="AF173" s="5">
        <v>0.11742424242424243</v>
      </c>
      <c r="AG173" s="5">
        <v>0.11363636363636363</v>
      </c>
      <c r="AH173" s="5">
        <v>2.462121212121212E-2</v>
      </c>
      <c r="AI173" s="5">
        <v>1.4204545454545454E-2</v>
      </c>
      <c r="AJ173" s="5">
        <v>1.4678030303030302E-2</v>
      </c>
      <c r="AK173" s="5">
        <v>1.4678030303030302E-2</v>
      </c>
      <c r="AL173" s="5"/>
      <c r="AM173" s="5"/>
      <c r="AN173" s="5"/>
      <c r="AO173" s="5"/>
      <c r="AP173" s="5"/>
      <c r="AQ173" s="5"/>
      <c r="AR173" s="5">
        <v>0.53977272727272718</v>
      </c>
    </row>
    <row r="174" spans="2:44" x14ac:dyDescent="0.25">
      <c r="B174" s="4" t="s">
        <v>0</v>
      </c>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v>3.6931818181818184E-2</v>
      </c>
      <c r="AC174" s="5">
        <v>4.4034090909090912E-2</v>
      </c>
      <c r="AD174" s="5">
        <v>5.7291666666666657E-2</v>
      </c>
      <c r="AE174" s="5">
        <v>5.3030303030303025E-2</v>
      </c>
      <c r="AF174" s="5">
        <v>8.4280303030303025E-2</v>
      </c>
      <c r="AG174" s="5">
        <v>8.5227272727272721E-2</v>
      </c>
      <c r="AH174" s="5">
        <v>3.5037878787878785E-2</v>
      </c>
      <c r="AI174" s="5">
        <v>2.8409090909090908E-2</v>
      </c>
      <c r="AJ174" s="5">
        <v>2.9356060606060604E-2</v>
      </c>
      <c r="AK174" s="5">
        <v>2.9356060606060604E-2</v>
      </c>
      <c r="AL174" s="5"/>
      <c r="AM174" s="5"/>
      <c r="AN174" s="5"/>
      <c r="AO174" s="5"/>
      <c r="AP174" s="5"/>
      <c r="AQ174" s="5"/>
      <c r="AR174" s="5">
        <v>0.48295454545454541</v>
      </c>
    </row>
    <row r="175" spans="2:44" x14ac:dyDescent="0.25">
      <c r="B175" s="3" t="s">
        <v>55</v>
      </c>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row>
    <row r="176" spans="2:44" x14ac:dyDescent="0.25">
      <c r="B176" s="4" t="s">
        <v>64</v>
      </c>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v>1.231060606060606E-2</v>
      </c>
      <c r="AC176" s="5">
        <v>1.4678030303030302E-2</v>
      </c>
      <c r="AD176" s="5">
        <v>0.10748106060606059</v>
      </c>
      <c r="AE176" s="5">
        <v>0.10606060606060605</v>
      </c>
      <c r="AF176" s="5">
        <v>0.11742424242424243</v>
      </c>
      <c r="AG176" s="5">
        <v>0.11363636363636363</v>
      </c>
      <c r="AH176" s="5">
        <v>2.462121212121212E-2</v>
      </c>
      <c r="AI176" s="5">
        <v>1.4204545454545454E-2</v>
      </c>
      <c r="AJ176" s="5">
        <v>1.4678030303030302E-2</v>
      </c>
      <c r="AK176" s="5">
        <v>1.4678030303030302E-2</v>
      </c>
      <c r="AL176" s="5"/>
      <c r="AM176" s="5"/>
      <c r="AN176" s="5"/>
      <c r="AO176" s="5"/>
      <c r="AP176" s="5"/>
      <c r="AQ176" s="5"/>
      <c r="AR176" s="5">
        <v>0.53977272727272729</v>
      </c>
    </row>
    <row r="177" spans="2:44" x14ac:dyDescent="0.25">
      <c r="B177" s="4" t="s">
        <v>0</v>
      </c>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v>3.6931818181818184E-2</v>
      </c>
      <c r="AC177" s="5">
        <v>4.4034090909090912E-2</v>
      </c>
      <c r="AD177" s="5">
        <v>5.7291666666666657E-2</v>
      </c>
      <c r="AE177" s="5">
        <v>5.3030303030303025E-2</v>
      </c>
      <c r="AF177" s="5">
        <v>8.4280303030303025E-2</v>
      </c>
      <c r="AG177" s="5">
        <v>8.5227272727272721E-2</v>
      </c>
      <c r="AH177" s="5">
        <v>3.5037878787878785E-2</v>
      </c>
      <c r="AI177" s="5">
        <v>2.8409090909090908E-2</v>
      </c>
      <c r="AJ177" s="5">
        <v>2.9356060606060604E-2</v>
      </c>
      <c r="AK177" s="5">
        <v>2.9356060606060604E-2</v>
      </c>
      <c r="AL177" s="5"/>
      <c r="AM177" s="5"/>
      <c r="AN177" s="5"/>
      <c r="AO177" s="5"/>
      <c r="AP177" s="5"/>
      <c r="AQ177" s="5"/>
      <c r="AR177" s="5">
        <v>0.48295454545454553</v>
      </c>
    </row>
    <row r="178" spans="2:44" x14ac:dyDescent="0.25">
      <c r="B178" s="3" t="s">
        <v>56</v>
      </c>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row>
    <row r="179" spans="2:44" x14ac:dyDescent="0.25">
      <c r="B179" s="4" t="s">
        <v>64</v>
      </c>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v>2.6515151515151512E-2</v>
      </c>
      <c r="AI179" s="5">
        <v>0.16098484848484848</v>
      </c>
      <c r="AJ179" s="5">
        <v>0.17613636363636362</v>
      </c>
      <c r="AK179" s="5">
        <v>3.4090909090909088E-2</v>
      </c>
      <c r="AL179" s="5">
        <v>2.8409090909090908E-2</v>
      </c>
      <c r="AM179" s="5"/>
      <c r="AN179" s="5"/>
      <c r="AO179" s="5"/>
      <c r="AP179" s="5"/>
      <c r="AQ179" s="5"/>
      <c r="AR179" s="5">
        <v>0.42613636363636359</v>
      </c>
    </row>
    <row r="180" spans="2:44" x14ac:dyDescent="0.25">
      <c r="B180" s="4" t="s">
        <v>0</v>
      </c>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v>7.9545454545454544E-2</v>
      </c>
      <c r="AI180" s="5">
        <v>0.11174242424242423</v>
      </c>
      <c r="AJ180" s="5">
        <v>0.11742424242424242</v>
      </c>
      <c r="AK180" s="5">
        <v>6.0606060606060601E-2</v>
      </c>
      <c r="AL180" s="5">
        <v>5.6818181818181816E-2</v>
      </c>
      <c r="AM180" s="5"/>
      <c r="AN180" s="5"/>
      <c r="AO180" s="5"/>
      <c r="AP180" s="5"/>
      <c r="AQ180" s="5"/>
      <c r="AR180" s="5">
        <v>0.42613636363636359</v>
      </c>
    </row>
    <row r="181" spans="2:44" x14ac:dyDescent="0.25">
      <c r="B181" s="3" t="s">
        <v>57</v>
      </c>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row>
    <row r="182" spans="2:44" x14ac:dyDescent="0.25">
      <c r="B182" s="4" t="s">
        <v>64</v>
      </c>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v>1.278409090909091E-2</v>
      </c>
      <c r="AD182" s="5">
        <v>1.4678030303030302E-2</v>
      </c>
      <c r="AE182" s="5">
        <v>7.4810606060606064E-2</v>
      </c>
      <c r="AF182" s="5">
        <v>8.8068181818181823E-2</v>
      </c>
      <c r="AG182" s="5">
        <v>8.5227272727272735E-2</v>
      </c>
      <c r="AH182" s="5">
        <v>8.8068181818181823E-2</v>
      </c>
      <c r="AI182" s="5">
        <v>1.8939393939393936E-2</v>
      </c>
      <c r="AJ182" s="5">
        <v>1.4678030303030302E-2</v>
      </c>
      <c r="AK182" s="5">
        <v>1.4678030303030302E-2</v>
      </c>
      <c r="AL182" s="5">
        <v>1.4204545454545454E-2</v>
      </c>
      <c r="AM182" s="5"/>
      <c r="AN182" s="5"/>
      <c r="AO182" s="5"/>
      <c r="AP182" s="5"/>
      <c r="AQ182" s="5"/>
      <c r="AR182" s="5">
        <v>0.42613636363636365</v>
      </c>
    </row>
    <row r="183" spans="2:44" x14ac:dyDescent="0.25">
      <c r="B183" s="4" t="s">
        <v>0</v>
      </c>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v>5.113636363636364E-2</v>
      </c>
      <c r="AD183" s="5">
        <v>5.8712121212121209E-2</v>
      </c>
      <c r="AE183" s="5">
        <v>5.3030303030303025E-2</v>
      </c>
      <c r="AF183" s="5">
        <v>5.8712121212121209E-2</v>
      </c>
      <c r="AG183" s="5">
        <v>6.9602272727272721E-2</v>
      </c>
      <c r="AH183" s="5">
        <v>7.3390151515151519E-2</v>
      </c>
      <c r="AI183" s="5">
        <v>4.450757575757576E-2</v>
      </c>
      <c r="AJ183" s="5">
        <v>4.4034090909090912E-2</v>
      </c>
      <c r="AK183" s="5">
        <v>2.9829545454545452E-2</v>
      </c>
      <c r="AL183" s="5">
        <v>2.8409090909090908E-2</v>
      </c>
      <c r="AM183" s="5"/>
      <c r="AN183" s="5"/>
      <c r="AO183" s="5"/>
      <c r="AP183" s="5"/>
      <c r="AQ183" s="5"/>
      <c r="AR183" s="5">
        <v>0.51136363636363646</v>
      </c>
    </row>
    <row r="184" spans="2:44" x14ac:dyDescent="0.25">
      <c r="B184" s="3" t="s">
        <v>58</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row>
    <row r="185" spans="2:44" x14ac:dyDescent="0.25">
      <c r="B185" s="4" t="s">
        <v>64</v>
      </c>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v>1.278409090909091E-2</v>
      </c>
      <c r="AE185" s="5">
        <v>1.3257575757575756E-2</v>
      </c>
      <c r="AF185" s="5">
        <v>0.10085227272727272</v>
      </c>
      <c r="AG185" s="5">
        <v>0.11363636363636363</v>
      </c>
      <c r="AH185" s="5">
        <v>0.11742424242424243</v>
      </c>
      <c r="AI185" s="5">
        <v>0.11363636363636363</v>
      </c>
      <c r="AJ185" s="5">
        <v>2.462121212121212E-2</v>
      </c>
      <c r="AK185" s="5">
        <v>1.4678030303030302E-2</v>
      </c>
      <c r="AL185" s="5">
        <v>1.4204545454545454E-2</v>
      </c>
      <c r="AM185" s="5">
        <v>1.4678030303030302E-2</v>
      </c>
      <c r="AN185" s="5"/>
      <c r="AO185" s="5"/>
      <c r="AP185" s="5"/>
      <c r="AQ185" s="5"/>
      <c r="AR185" s="5">
        <v>0.53977272727272729</v>
      </c>
    </row>
    <row r="186" spans="2:44" x14ac:dyDescent="0.25">
      <c r="B186" s="4" t="s">
        <v>0</v>
      </c>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v>3.8352272727272728E-2</v>
      </c>
      <c r="AE186" s="5">
        <v>3.9772727272727272E-2</v>
      </c>
      <c r="AF186" s="5">
        <v>5.6344696969696968E-2</v>
      </c>
      <c r="AG186" s="5">
        <v>5.6818181818181816E-2</v>
      </c>
      <c r="AH186" s="5">
        <v>8.4280303030303025E-2</v>
      </c>
      <c r="AI186" s="5">
        <v>8.5227272727272721E-2</v>
      </c>
      <c r="AJ186" s="5">
        <v>3.5037878787878785E-2</v>
      </c>
      <c r="AK186" s="5">
        <v>2.9356060606060604E-2</v>
      </c>
      <c r="AL186" s="5">
        <v>2.8409090909090908E-2</v>
      </c>
      <c r="AM186" s="5">
        <v>2.9356060606060604E-2</v>
      </c>
      <c r="AN186" s="5"/>
      <c r="AO186" s="5"/>
      <c r="AP186" s="5"/>
      <c r="AQ186" s="5"/>
      <c r="AR186" s="5">
        <v>0.48295454545454547</v>
      </c>
    </row>
    <row r="187" spans="2:44" x14ac:dyDescent="0.25">
      <c r="B187" s="3" t="s">
        <v>59</v>
      </c>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row>
    <row r="188" spans="2:44" x14ac:dyDescent="0.25">
      <c r="B188" s="4" t="s">
        <v>64</v>
      </c>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v>2.556818181818182E-2</v>
      </c>
      <c r="AJ188" s="5">
        <v>0.16193181818181818</v>
      </c>
      <c r="AK188" s="5">
        <v>0.17613636363636362</v>
      </c>
      <c r="AL188" s="5">
        <v>3.3143939393939392E-2</v>
      </c>
      <c r="AM188" s="5">
        <v>2.9356060606060604E-2</v>
      </c>
      <c r="AN188" s="5"/>
      <c r="AO188" s="5"/>
      <c r="AP188" s="5"/>
      <c r="AQ188" s="5"/>
      <c r="AR188" s="5">
        <v>0.42613636363636365</v>
      </c>
    </row>
    <row r="189" spans="2:44" x14ac:dyDescent="0.25">
      <c r="B189" s="4" t="s">
        <v>0</v>
      </c>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v>7.6704545454545456E-2</v>
      </c>
      <c r="AJ189" s="5">
        <v>0.11458333333333331</v>
      </c>
      <c r="AK189" s="5">
        <v>0.11742424242424242</v>
      </c>
      <c r="AL189" s="5">
        <v>5.8712121212121209E-2</v>
      </c>
      <c r="AM189" s="5">
        <v>5.8712121212121209E-2</v>
      </c>
      <c r="AN189" s="5"/>
      <c r="AO189" s="5"/>
      <c r="AP189" s="5"/>
      <c r="AQ189" s="5"/>
      <c r="AR189" s="5">
        <v>0.42613636363636365</v>
      </c>
    </row>
    <row r="190" spans="2:44" x14ac:dyDescent="0.25">
      <c r="B190" s="3" t="s">
        <v>60</v>
      </c>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row>
    <row r="191" spans="2:44" x14ac:dyDescent="0.25">
      <c r="B191" s="4" t="s">
        <v>64</v>
      </c>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v>2.6515151515151512E-2</v>
      </c>
      <c r="AK191" s="5">
        <v>0.11174242424242424</v>
      </c>
      <c r="AL191" s="5">
        <v>0.22348484848484848</v>
      </c>
      <c r="AM191" s="5">
        <v>6.4393939393939392E-2</v>
      </c>
      <c r="AN191" s="5">
        <v>2.8409090909090908E-2</v>
      </c>
      <c r="AO191" s="5"/>
      <c r="AP191" s="5"/>
      <c r="AQ191" s="5"/>
      <c r="AR191" s="5">
        <v>0.45454545454545453</v>
      </c>
    </row>
    <row r="192" spans="2:44" x14ac:dyDescent="0.25">
      <c r="B192" s="4" t="s">
        <v>0</v>
      </c>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v>0.10606060606060605</v>
      </c>
      <c r="AK192" s="5">
        <v>0.17234848484848483</v>
      </c>
      <c r="AL192" s="5">
        <v>0.22537878787878787</v>
      </c>
      <c r="AM192" s="5">
        <v>0.1212121212121212</v>
      </c>
      <c r="AN192" s="5">
        <v>5.6818181818181816E-2</v>
      </c>
      <c r="AO192" s="5"/>
      <c r="AP192" s="5"/>
      <c r="AQ192" s="5"/>
      <c r="AR192" s="5">
        <v>0.68181818181818188</v>
      </c>
    </row>
    <row r="193" spans="2:44" x14ac:dyDescent="0.25">
      <c r="B193" s="3" t="s">
        <v>61</v>
      </c>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row>
    <row r="194" spans="2:44" x14ac:dyDescent="0.25">
      <c r="B194" s="4" t="s">
        <v>64</v>
      </c>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v>1.278409090909091E-2</v>
      </c>
      <c r="AI194" s="5">
        <v>1.4204545454545454E-2</v>
      </c>
      <c r="AJ194" s="5">
        <v>8.0965909090909088E-2</v>
      </c>
      <c r="AK194" s="5">
        <v>8.8068181818181823E-2</v>
      </c>
      <c r="AL194" s="5">
        <v>8.5227272727272721E-2</v>
      </c>
      <c r="AM194" s="5">
        <v>8.8068181818181823E-2</v>
      </c>
      <c r="AN194" s="5">
        <v>1.4204545454545454E-2</v>
      </c>
      <c r="AO194" s="5">
        <v>1.4678030303030302E-2</v>
      </c>
      <c r="AP194" s="5">
        <v>1.4678030303030302E-2</v>
      </c>
      <c r="AQ194" s="5">
        <v>1.3257575757575756E-2</v>
      </c>
      <c r="AR194" s="5">
        <v>0.42613636363636365</v>
      </c>
    </row>
    <row r="195" spans="2:44" x14ac:dyDescent="0.25">
      <c r="B195" s="4" t="s">
        <v>0</v>
      </c>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v>5.113636363636364E-2</v>
      </c>
      <c r="AI195" s="5">
        <v>5.6818181818181816E-2</v>
      </c>
      <c r="AJ195" s="5">
        <v>5.8712121212121209E-2</v>
      </c>
      <c r="AK195" s="5">
        <v>5.8712121212121209E-2</v>
      </c>
      <c r="AL195" s="5">
        <v>7.0549242424242431E-2</v>
      </c>
      <c r="AM195" s="5">
        <v>7.3390151515151519E-2</v>
      </c>
      <c r="AN195" s="5">
        <v>4.261363636363636E-2</v>
      </c>
      <c r="AO195" s="5">
        <v>4.3560606060606057E-2</v>
      </c>
      <c r="AP195" s="5">
        <v>2.9356060606060604E-2</v>
      </c>
      <c r="AQ195" s="5">
        <v>2.6515151515151512E-2</v>
      </c>
      <c r="AR195" s="5">
        <v>0.51136363636363635</v>
      </c>
    </row>
    <row r="196" spans="2:44" x14ac:dyDescent="0.25">
      <c r="B196" s="3" t="s">
        <v>62</v>
      </c>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row>
    <row r="197" spans="2:44" x14ac:dyDescent="0.25">
      <c r="B197" s="4" t="s">
        <v>64</v>
      </c>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v>1.278409090909091E-2</v>
      </c>
      <c r="AI197" s="5">
        <v>1.4204545454545454E-2</v>
      </c>
      <c r="AJ197" s="5">
        <v>0.10748106060606059</v>
      </c>
      <c r="AK197" s="5">
        <v>0.11742424242424242</v>
      </c>
      <c r="AL197" s="5">
        <v>0.11363636363636363</v>
      </c>
      <c r="AM197" s="5">
        <v>0.11742424242424242</v>
      </c>
      <c r="AN197" s="5">
        <v>1.4204545454545454E-2</v>
      </c>
      <c r="AO197" s="5">
        <v>1.4678030303030302E-2</v>
      </c>
      <c r="AP197" s="5">
        <v>1.4678030303030302E-2</v>
      </c>
      <c r="AQ197" s="5">
        <v>1.3257575757575756E-2</v>
      </c>
      <c r="AR197" s="5">
        <v>0.53977272727272729</v>
      </c>
    </row>
    <row r="198" spans="2:44" x14ac:dyDescent="0.25">
      <c r="B198" s="4" t="s">
        <v>0</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v>3.8352272727272728E-2</v>
      </c>
      <c r="AI198" s="5">
        <v>4.261363636363636E-2</v>
      </c>
      <c r="AJ198" s="5">
        <v>5.7291666666666657E-2</v>
      </c>
      <c r="AK198" s="5">
        <v>5.8712121212121209E-2</v>
      </c>
      <c r="AL198" s="5">
        <v>8.4280303030303025E-2</v>
      </c>
      <c r="AM198" s="5">
        <v>8.8068181818181823E-2</v>
      </c>
      <c r="AN198" s="5">
        <v>2.8409090909090908E-2</v>
      </c>
      <c r="AO198" s="5">
        <v>2.9356060606060604E-2</v>
      </c>
      <c r="AP198" s="5">
        <v>2.9356060606060604E-2</v>
      </c>
      <c r="AQ198" s="5">
        <v>2.6515151515151512E-2</v>
      </c>
      <c r="AR198" s="5">
        <v>0.48295454545454541</v>
      </c>
    </row>
    <row r="199" spans="2:44" x14ac:dyDescent="0.25">
      <c r="B199" s="3" t="s">
        <v>63</v>
      </c>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row>
    <row r="200" spans="2:44" x14ac:dyDescent="0.25">
      <c r="B200" s="4" t="s">
        <v>64</v>
      </c>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v>2.8409090909090908E-2</v>
      </c>
      <c r="AN200" s="5">
        <v>0.17045454545454544</v>
      </c>
      <c r="AO200" s="5">
        <v>0.17708333333333334</v>
      </c>
      <c r="AP200" s="5">
        <v>2.9356060606060604E-2</v>
      </c>
      <c r="AQ200" s="5">
        <v>2.6515151515151512E-2</v>
      </c>
      <c r="AR200" s="5">
        <v>0.43181818181818182</v>
      </c>
    </row>
    <row r="201" spans="2:44" x14ac:dyDescent="0.25">
      <c r="B201" s="4" t="s">
        <v>0</v>
      </c>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v>8.5227272727272721E-2</v>
      </c>
      <c r="AN201" s="5">
        <v>0.11363636363636363</v>
      </c>
      <c r="AO201" s="5">
        <v>0.11931818181818181</v>
      </c>
      <c r="AP201" s="5">
        <v>5.8712121212121209E-2</v>
      </c>
      <c r="AQ201" s="5">
        <v>5.3030303030303025E-2</v>
      </c>
      <c r="AR201" s="5">
        <v>0.42992424242424238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o r t f o l i o _ 0 8 a 6 1 6 2 e - 7 e 7 2 - 4 2 a 4 - 9 d d 3 - 9 7 b 9 4 5 c 9 c a 0 a " > < 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 P r o j e c t   N a m e < / s t r i n g > < / k e y > < v a l u e > < i n t > 1 2 0 < / i n t > < / v a l u e > < / i t e m > < i t e m > < k e y > < s t r i n g > P r o j e c t   D e s c r i p t i o n < / s t r i n g > < / k e y > < v a l u e > < i n t > 1 5 3 < / i n t > < / v a l u e > < / i t e m > < i t e m > < k e y > < s t r i n g > P r o j e c t   T y p e < / s t r i n g > < / k e y > < v a l u e > < i n t > 1 1 2 < / i n t > < / v a l u e > < / i t e m > < i t e m > < k e y > < s t r i n g > P r o j e c t   M a n a g e r < / s t r i n g > < / k e y > < v a l u e > < i n t > 1 3 7 < / i n t > < / v a l u e > < / i t e m > < i t e m > < k e y > < s t r i n g > R e g i o n < / s t r i n g > < / k e y > < v a l u e > < i n t > 7 9 < / i n t > < / v a l u e > < / i t e m > < i t e m > < k e y > < s t r i n g > D e p a r t m e n t < / s t r i n g > < / k e y > < v a l u e > < i n t > 1 1 1 < / i n t > < / v a l u e > < / i t e m > < i t e m > < k e y > < s t r i n g > P r o j e c t   C o s t < / s t r i n g > < / k e y > < v a l u e > < i n t > 1 1 0 < / i n t > < / v a l u e > < / i t e m > < i t e m > < k e y > < s t r i n g > P r o j e c t   B e n e f i t < / s t r i n g > < / k e y > < v a l u e > < i n t > 1 2 8 < / i n t > < / v a l u e > < / i t e m > < i t e m > < k e y > < s t r i n g > C o m p l e x i t y < / s t r i n g > < / k e y > < v a l u e > < i n t > 1 0 7 < / i n t > < / v a l u e > < / i t e m > < i t e m > < k e y > < s t r i n g > S t a t u s < / s t r i n g > < / k e y > < v a l u e > < i n t > 7 4 < / i n t > < / v a l u e > < / i t e m > < i t e m > < k e y > < s t r i n g > C o m p l e t i o n % < / s t r i n g > < / k e y > < v a l u e > < i n t > 1 1 9 < / i n t > < / v a l u e > < / i t e m > < i t e m > < k e y > < s t r i n g > P h a s e < / s t r i n g > < / k e y > < v a l u e > < i n t > 7 3 < / i n t > < / v a l u e > < / i t e m > < i t e m > < k e y > < s t r i n g > S t a r t   D a t e < / s t r i n g > < / k e y > < v a l u e > < i n t > 9 7 < / i n t > < / v a l u e > < / i t e m > < i t e m > < k e y > < s t r i n g > E n d   D a t e < / s t r i n g > < / k e y > < v a l u e > < i n t > 9 1 < / i n t > < / v a l u e > < / i t e m > < i t e m > < k e y > < s t r i n g > T a r g e t   E n d   D a t e < / s t r i n g > < / k e y > < v a l u e > < i n t > 1 3 2 < / i n t > < / v a l u e > < / i t e m > < / C o l u m n W i d t h s > < C o l u m n D i s p l a y I n d e x > < i t e m > < k e y > < s t r i n g > I D < / s t r i n g > < / k e y > < v a l u e > < i n t > 0 < / i n t > < / v a l u e > < / i t e m > < i t e m > < k e y > < s t r i n g > P r o j e c t   N a m e < / s t r i n g > < / k e y > < v a l u e > < i n t > 1 < / i n t > < / v a l u e > < / i t e m > < i t e m > < k e y > < s t r i n g > P r o j e c t   D e s c r i p t i o n < / s t r i n g > < / k e y > < v a l u e > < i n t > 2 < / i n t > < / v a l u e > < / i t e m > < i t e m > < k e y > < s t r i n g > P r o j e c t   T y p e < / s t r i n g > < / k e y > < v a l u e > < i n t > 3 < / i n t > < / v a l u e > < / i t e m > < i t e m > < k e y > < s t r i n g > P r o j e c t   M a n a g e r < / s t r i n g > < / k e y > < v a l u e > < i n t > 4 < / i n t > < / v a l u e > < / i t e m > < i t e m > < k e y > < s t r i n g > R e g i o n < / s t r i n g > < / k e y > < v a l u e > < i n t > 5 < / i n t > < / v a l u e > < / i t e m > < i t e m > < k e y > < s t r i n g > D e p a r t m e n t < / s t r i n g > < / k e y > < v a l u e > < i n t > 6 < / i n t > < / v a l u e > < / i t e m > < i t e m > < k e y > < s t r i n g > P r o j e c t   C o s t < / s t r i n g > < / k e y > < v a l u e > < i n t > 7 < / i n t > < / v a l u e > < / i t e m > < i t e m > < k e y > < s t r i n g > P r o j e c t   B e n e f i t < / s t r i n g > < / k e y > < v a l u e > < i n t > 8 < / i n t > < / v a l u e > < / i t e m > < i t e m > < k e y > < s t r i n g > C o m p l e x i t y < / s t r i n g > < / k e y > < v a l u e > < i n t > 9 < / i n t > < / v a l u e > < / i t e m > < i t e m > < k e y > < s t r i n g > S t a t u s < / s t r i n g > < / k e y > < v a l u e > < i n t > 1 0 < / i n t > < / v a l u e > < / i t e m > < i t e m > < k e y > < s t r i n g > C o m p l e t i o n % < / s t r i n g > < / k e y > < v a l u e > < i n t > 1 1 < / i n t > < / v a l u e > < / i t e m > < i t e m > < k e y > < s t r i n g > P h a s e < / s t r i n g > < / k e y > < v a l u e > < i n t > 1 2 < / i n t > < / v a l u e > < / i t e m > < i t e m > < k e y > < s t r i n g > S t a r t   D a t e < / s t r i n g > < / k e y > < v a l u e > < i n t > 1 3 < / i n t > < / v a l u e > < / i t e m > < i t e m > < k e y > < s t r i n g > E n d   D a t e < / s t r i n g > < / k e y > < v a l u e > < i n t > 1 4 < / i n t > < / v a l u e > < / i t e m > < i t e m > < k e y > < s t r i n g > T a r g e t   E n d   D a t e < / 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o m p l e x i t y _ 1 1 9 9 b 4 1 7 - c c 1 c - 4 c b 7 - 8 c 6 b - 1 3 8 b c 8 0 7 d c 4 e " > < C u s t o m C o n t e n t > < ! [ C D A T A [ < T a b l e W i d g e t G r i d S e r i a l i z a t i o n   x m l n s : x s d = " h t t p : / / w w w . w 3 . o r g / 2 0 0 1 / X M L S c h e m a "   x m l n s : x s i = " h t t p : / / w w w . w 3 . o r g / 2 0 0 1 / X M L S c h e m a - i n s t a n c e " > < C o l u m n S u g g e s t e d T y p e   / > < C o l u m n F o r m a t   / > < C o l u m n A c c u r a c y   / > < C o l u m n C u r r e n c y S y m b o l   / > < C o l u m n P o s i t i v e P a t t e r n   / > < C o l u m n N e g a t i v e P a t t e r n   / > < C o l u m n W i d t h s > < i t e m > < k e y > < s t r i n g > C o m p l e x i t y < / s t r i n g > < / k e y > < v a l u e > < i n t > 1 0 7 < / i n t > < / v a l u e > < / i t e m > < / C o l u m n W i d t h s > < C o l u m n D i s p l a y I n d e x > < i t e m > < k e y > < s t r i n g > C o m p l e x i t y < / 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D e p a r t m e n t _ 1 f d 8 9 3 2 1 - 7 b 2 1 - 4 b b 6 - 8 4 f f - 6 0 1 6 f e 4 a b d 9 4 " > < 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C o l u m n W i d t h s > < C o l u m n D i s p l a y I n d e x > < i t e m > < k e y > < s t r i n g > D e p a r t m e n t < / 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P r o j e c t   T y p e _ a c 8 7 8 7 b a - 3 3 3 4 - 4 3 e f - 9 c e b - 3 7 1 c 9 e a 7 e d 6 e " > < C u s t o m C o n t e n t > < ! [ C D A T A [ < T a b l e W i d g e t G r i d S e r i a l i z a t i o n   x m l n s : x s d = " h t t p : / / w w w . w 3 . o r g / 2 0 0 1 / X M L S c h e m a "   x m l n s : x s i = " h t t p : / / w w w . w 3 . o r g / 2 0 0 1 / X M L S c h e m a - i n s t a n c e " > < C o l u m n S u g g e s t e d T y p e   / > < C o l u m n F o r m a t   / > < C o l u m n A c c u r a c y   / > < C o l u m n C u r r e n c y S y m b o l   / > < C o l u m n P o s i t i v e P a t t e r n   / > < C o l u m n N e g a t i v e P a t t e r n   / > < C o l u m n W i d t h s > < i t e m > < k e y > < s t r i n g > P r o j e c t   T y p e < / s t r i n g > < / k e y > < v a l u e > < i n t > 1 1 2 < / i n t > < / v a l u e > < / i t e m > < / C o l u m n W i d t h s > < C o l u m n D i s p l a y I n d e x > < i t e m > < k e y > < s t r i n g > P r o j e c t   T y p e 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o r e c a s t _ A l l P h a s e s _ 4 e f a 0 f f 7 - 2 8 e 6 - 4 f c 7 - a 4 b f - 5 e 2 4 f c f 4 7 8 1 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 P h a s e < / s t r i n g > < / k e y > < v a l u e > < i n t > 7 3 < / i n t > < / v a l u e > < / i t e m > < i t e m > < k e y > < s t r i n g > R o l e < / s t r i n g > < / k e y > < v a l u e > < i n t > 6 4 < / i n t > < / v a l u e > < / i t e m > < i t e m > < k e y > < s t r i n g > P h a s e . 1 < / s t r i n g > < / k e y > < v a l u e > < i n t > 8 4 < / i n t > < / v a l u e > < / i t e m > < i t e m > < k e y > < s t r i n g > f D a t e < / s t r i n g > < / k e y > < v a l u e > < i n t > 7 0 < / i n t > < / v a l u e > < / i t e m > < i t e m > < k e y > < s t r i n g > M o n t h l y   A l l o c a t i o n < / s t r i n g > < / k e y > < v a l u e > < i n t > 1 5 3 < / i n t > < / v a l u e > < / i t e m > < i t e m > < k e y > < s t r i n g > M o n t h l y   A l l o c a t i o n   F T E < / s t r i n g > < / k e y > < v a l u e > < i n t > 1 7 7 < / i n t > < / v a l u e > < / i t e m > < i t e m > < k e y > < s t r i n g > f D a t e   ( Y e a r ) < / s t r i n g > < / k e y > < v a l u e > < i n t > 1 0 9 < / i n t > < / v a l u e > < / i t e m > < i t e m > < k e y > < s t r i n g > f D a t e   ( Q u a r t e r ) < / s t r i n g > < / k e y > < v a l u e > < i n t > 1 3 1 < / i n t > < / v a l u e > < / i t e m > < i t e m > < k e y > < s t r i n g > f D a t e   ( M o n t h   I n d e x ) < / s t r i n g > < / k e y > < v a l u e > < i n t > 1 6 2 < / i n t > < / v a l u e > < / i t e m > < i t e m > < k e y > < s t r i n g > f D a t e   ( M o n t h ) < / s t r i n g > < / k e y > < v a l u e > < i n t > 1 2 4 < / i n t > < / v a l u e > < / i t e m > < i t e m > < k e y > < s t r i n g > Y e a r l y   A l l o c a t i o n   F T E < / s t r i n g > < / k e y > < v a l u e > < i n t > 1 6 2 < / i n t > < / v a l u e > < / i t e m > < / C o l u m n W i d t h s > < C o l u m n D i s p l a y I n d e x > < i t e m > < k e y > < s t r i n g > I D < / s t r i n g > < / k e y > < v a l u e > < i n t > 0 < / i n t > < / v a l u e > < / i t e m > < i t e m > < k e y > < s t r i n g > P h a s e < / s t r i n g > < / k e y > < v a l u e > < i n t > 1 < / i n t > < / v a l u e > < / i t e m > < i t e m > < k e y > < s t r i n g > R o l e < / s t r i n g > < / k e y > < v a l u e > < i n t > 2 < / i n t > < / v a l u e > < / i t e m > < i t e m > < k e y > < s t r i n g > P h a s e . 1 < / s t r i n g > < / k e y > < v a l u e > < i n t > 3 < / i n t > < / v a l u e > < / i t e m > < i t e m > < k e y > < s t r i n g > f D a t e < / s t r i n g > < / k e y > < v a l u e > < i n t > 4 < / i n t > < / v a l u e > < / i t e m > < i t e m > < k e y > < s t r i n g > M o n t h l y   A l l o c a t i o n < / s t r i n g > < / k e y > < v a l u e > < i n t > 5 < / i n t > < / v a l u e > < / i t e m > < i t e m > < k e y > < s t r i n g > M o n t h l y   A l l o c a t i o n   F T E < / s t r i n g > < / k e y > < v a l u e > < i n t > 6 < / i n t > < / v a l u e > < / i t e m > < i t e m > < k e y > < s t r i n g > f D a t e   ( Y e a r ) < / s t r i n g > < / k e y > < v a l u e > < i n t > 7 < / i n t > < / v a l u e > < / i t e m > < i t e m > < k e y > < s t r i n g > f D a t e   ( Q u a r t e r ) < / s t r i n g > < / k e y > < v a l u e > < i n t > 8 < / i n t > < / v a l u e > < / i t e m > < i t e m > < k e y > < s t r i n g > f D a t e   ( M o n t h   I n d e x ) < / s t r i n g > < / k e y > < v a l u e > < i n t > 9 < / i n t > < / v a l u e > < / i t e m > < i t e m > < k e y > < s t r i n g > f D a t e   ( M o n t h ) < / s t r i n g > < / k e y > < v a l u e > < i n t > 1 0 < / i n t > < / v a l u e > < / i t e m > < i t e m > < k e y > < s t r i n g > Y e a r l y   A l l o c a t i o n   F T E < / 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 P o r t f o l i o _ 5 b 9 5 4 1 0 e - 3 2 1 6 - 4 8 2 f - 9 6 a e - 6 8 e 1 d 1 2 1 4 6 a 4 < / K e y > < V a l u e   x m l n s : a = " h t t p : / / s c h e m a s . d a t a c o n t r a c t . o r g / 2 0 0 4 / 0 7 / M i c r o s o f t . A n a l y s i s S e r v i c e s . C o m m o n " > < a : H a s F o c u s > f a l s e < / a : H a s F o c u s > < a : S i z e A t D p i 9 6 > 1 1 3 < / a : S i z e A t D p i 9 6 > < a : V i s i b l e > t r u e < / a : V i s i b l e > < / V a l u e > < / K e y V a l u e O f s t r i n g S a n d b o x E d i t o r . M e a s u r e G r i d S t a t e S c d E 3 5 R y > < K e y V a l u e O f s t r i n g S a n d b o x E d i t o r . M e a s u r e G r i d S t a t e S c d E 3 5 R y > < K e y > P r o j e c t   T y p e _ a c 8 7 8 7 b a - 3 3 3 4 - 4 3 e f - 9 c e b - 3 7 1 c 9 e a 7 e d 6 e < / K e y > < V a l u e   x m l n s : a = " h t t p : / / s c h e m a s . d a t a c o n t r a c t . o r g / 2 0 0 4 / 0 7 / M i c r o s o f t . A n a l y s i s S e r v i c e s . C o m m o n " > < a : H a s F o c u s > t r u e < / a : H a s F o c u s > < a : S i z e A t D p i 9 6 > 1 1 3 < / a : S i z e A t D p i 9 6 > < a : V i s i b l e > t r u e < / a : V i s i b l e > < / V a l u e > < / K e y V a l u e O f s t r i n g S a n d b o x E d i t o r . M e a s u r e G r i d S t a t e S c d E 3 5 R y > < K e y V a l u e O f s t r i n g S a n d b o x E d i t o r . M e a s u r e G r i d S t a t e S c d E 3 5 R y > < K e y > R e g i o n _ 6 c c 1 5 9 f 4 - b f b 7 - 4 7 9 e - 9 f e 4 - 0 1 b 2 b d 6 a 0 a e 8 < / K e y > < V a l u e   x m l n s : a = " h t t p : / / s c h e m a s . d a t a c o n t r a c t . o r g / 2 0 0 4 / 0 7 / M i c r o s o f t . A n a l y s i s S e r v i c e s . C o m m o n " > < a : H a s F o c u s > f a l s e < / a : H a s F o c u s > < a : S i z e A t D p i 9 6 > 1 1 3 < / a : S i z e A t D p i 9 6 > < a : V i s i b l e > t r u e < / a : V i s i b l e > < / V a l u e > < / K e y V a l u e O f s t r i n g S a n d b o x E d i t o r . M e a s u r e G r i d S t a t e S c d E 3 5 R y > < K e y V a l u e O f s t r i n g S a n d b o x E d i t o r . M e a s u r e G r i d S t a t e S c d E 3 5 R y > < K e y > D e p a r t m e n t _ 1 f d 8 9 3 2 1 - 7 b 2 1 - 4 b b 6 - 8 4 f f - 6 0 1 6 f e 4 a b d 9 4 < / K e y > < V a l u e   x m l n s : a = " h t t p : / / s c h e m a s . d a t a c o n t r a c t . o r g / 2 0 0 4 / 0 7 / M i c r o s o f t . A n a l y s i s S e r v i c e s . C o m m o n " > < a : H a s F o c u s > f a l s e < / a : H a s F o c u s > < a : S i z e A t D p i 9 6 > 1 1 3 < / a : S i z e A t D p i 9 6 > < a : V i s i b l e > t r u e < / a : V i s i b l e > < / V a l u e > < / K e y V a l u e O f s t r i n g S a n d b o x E d i t o r . M e a s u r e G r i d S t a t e S c d E 3 5 R y > < K e y V a l u e O f s t r i n g S a n d b o x E d i t o r . M e a s u r e G r i d S t a t e S c d E 3 5 R y > < K e y > C o m p l e x i t y _ 3 7 9 5 5 c 0 d - 4 9 3 4 - 4 f 4 3 - 8 b 5 b - d f 6 a b 7 a 3 8 5 3 4 < / K e y > < V a l u e   x m l n s : a = " h t t p : / / s c h e m a s . d a t a c o n t r a c t . o r g / 2 0 0 4 / 0 7 / M i c r o s o f t . A n a l y s i s S e r v i c e s . C o m m o n " > < a : H a s F o c u s > f a l s e < / a : H a s F o c u s > < a : S i z e A t D p i 9 6 > 1 1 3 < / a : S i z e A t D p i 9 6 > < a : V i s i b l e > t r u e < / a : V i s i b l e > < / V a l u e > < / K e y V a l u e O f s t r i n g S a n d b o x E d i t o r . M e a s u r e G r i d S t a t e S c d E 3 5 R y > < K e y V a l u e O f s t r i n g S a n d b o x E d i t o r . M e a s u r e G r i d S t a t e S c d E 3 5 R y > < K e y > S t a t u s _ f 6 3 7 5 e 0 d - 0 7 0 4 - 4 f d 3 - 9 d b f - f 0 8 9 4 5 7 e d f e 3 < / K e y > < V a l u e   x m l n s : a = " h t t p : / / s c h e m a s . d a t a c o n t r a c t . o r g / 2 0 0 4 / 0 7 / M i c r o s o f t . A n a l y s i s S e r v i c e s . C o m m o n " > < a : H a s F o c u s > f a l s e < / a : H a s F o c u s > < a : S i z e A t D p i 9 6 > 1 1 3 < / a : S i z e A t D p i 9 6 > < a : V i s i b l e > t r u e < / a : V i s i b l e > < / V a l u e > < / K e y V a l u e O f s t r i n g S a n d b o x E d i t o r . M e a s u r e G r i d S t a t e S c d E 3 5 R y > < K e y V a l u e O f s t r i n g S a n d b o x E d i t o r . M e a s u r e G r i d S t a t e S c d E 3 5 R y > < K e y > P h a s e _ d 6 6 1 c 2 0 0 - 9 f b e - 4 1 e 0 - b 6 4 d - 6 9 5 4 8 a f b 9 5 1 4 < / K e y > < V a l u e   x m l n s : a = " h t t p : / / s c h e m a s . d a t a c o n t r a c t . o r g / 2 0 0 4 / 0 7 / M i c r o s o f t . A n a l y s i s S e r v i c e s . C o m m o n " > < a : H a s F o c u s > f a l s e < / a : H a s F o c u s > < a : S i z e A t D p i 9 6 > 1 1 3 < / a : S i z e A t D p i 9 6 > < a : V i s i b l e > t r u e < / a : V i s i b l e > < / V a l u e > < / K e y V a l u e O f s t r i n g S a n d b o x E d i t o r . M e a s u r e G r i d S t a t e S c d E 3 5 R y > < K e y V a l u e O f s t r i n g S a n d b o x E d i t o r . M e a s u r e G r i d S t a t e S c d E 3 5 R y > < K e y > F o r e c a s t _ A l l P h a s e s _ 4 e f a 0 f f 7 - 2 8 e 6 - 4 f c 7 - a 4 b f - 5 e 2 4 f c f 4 7 8 1 7 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T a b l e X M L _ C o m p l e x i t y _ 3 7 9 5 5 c 0 d - 4 9 3 4 - 4 f 4 3 - 8 b 5 b - d f 6 a b 7 a 3 8 5 3 4 " > < C u s t o m C o n t e n t > < ! [ C D A T A [ < T a b l e W i d g e t G r i d S e r i a l i z a t i o n   x m l n s : x s d = " h t t p : / / w w w . w 3 . o r g / 2 0 0 1 / X M L S c h e m a "   x m l n s : x s i = " h t t p : / / w w w . w 3 . o r g / 2 0 0 1 / X M L S c h e m a - i n s t a n c e " > < C o l u m n S u g g e s t e d T y p e   / > < C o l u m n F o r m a t   / > < C o l u m n A c c u r a c y   / > < C o l u m n C u r r e n c y S y m b o l   / > < C o l u m n P o s i t i v e P a t t e r n   / > < C o l u m n N e g a t i v e P a t t e r n   / > < C o l u m n W i d t h s > < i t e m > < k e y > < s t r i n g > C o m p l e x i t y < / s t r i n g > < / k e y > < v a l u e > < i n t > 1 0 7 < / i n t > < / v a l u e > < / i t e m > < / C o l u m n W i d t h s > < C o l u m n D i s p l a y I n d e x > < i t e m > < k e y > < s t r i n g > C o m p l e x i t y < / 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F o r e c a s t _ A l l P h a s e s _ 1 4 c 7 6 a 8 9 - 9 0 9 f - 4 c 8 b - 9 1 9 5 - 7 6 c 6 2 d 7 e f e 8 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 P h a s e < / s t r i n g > < / k e y > < v a l u e > < i n t > 7 3 < / i n t > < / v a l u e > < / i t e m > < i t e m > < k e y > < s t r i n g > R o l e < / s t r i n g > < / k e y > < v a l u e > < i n t > 6 4 < / i n t > < / v a l u e > < / i t e m > < i t e m > < k e y > < s t r i n g > P h a s e . 1 < / s t r i n g > < / k e y > < v a l u e > < i n t > 8 4 < / i n t > < / v a l u e > < / i t e m > < i t e m > < k e y > < s t r i n g > f D a t e < / s t r i n g > < / k e y > < v a l u e > < i n t > 1 4 9 < / i n t > < / v a l u e > < / i t e m > < i t e m > < k e y > < s t r i n g > M o n t h l y   A l l o c a t i o n < / s t r i n g > < / k e y > < v a l u e > < i n t > 1 5 3 < / i n t > < / v a l u e > < / i t e m > < i t e m > < k e y > < s t r i n g > M o n t h l y   A l l o c a t i o n   F T E < / s t r i n g > < / k e y > < v a l u e > < i n t > 1 7 7 < / i n t > < / v a l u e > < / i t e m > < / C o l u m n W i d t h s > < C o l u m n D i s p l a y I n d e x > < i t e m > < k e y > < s t r i n g > I D < / s t r i n g > < / k e y > < v a l u e > < i n t > 0 < / i n t > < / v a l u e > < / i t e m > < i t e m > < k e y > < s t r i n g > P h a s e < / s t r i n g > < / k e y > < v a l u e > < i n t > 1 < / i n t > < / v a l u e > < / i t e m > < i t e m > < k e y > < s t r i n g > R o l e < / s t r i n g > < / k e y > < v a l u e > < i n t > 2 < / i n t > < / v a l u e > < / i t e m > < i t e m > < k e y > < s t r i n g > P h a s e . 1 < / s t r i n g > < / k e y > < v a l u e > < i n t > 3 < / i n t > < / v a l u e > < / i t e m > < i t e m > < k e y > < s t r i n g > f D a t e < / s t r i n g > < / k e y > < v a l u e > < i n t > 4 < / i n t > < / v a l u e > < / i t e m > < i t e m > < k e y > < s t r i n g > M o n t h l y   A l l o c a t i o n < / s t r i n g > < / k e y > < v a l u e > < i n t > 5 < / i n t > < / v a l u e > < / i t e m > < i t e m > < k e y > < s t r i n g > M o n t h l y   A l l o c a t i o n   F T E < / 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e p a r t m e n t _ a c a c b 5 6 2 - 0 4 d 9 - 4 3 5 8 - 8 3 9 a - a e e 2 a 6 f 7 3 a 7 1 " > < 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 1 1 1 < / i n t > < / v a l u e > < / i t e m > < / C o l u m n W i d t h s > < C o l u m n D i s p l a y I n d e x > < i t e m > < k e y > < s t r i n g > D e p a r t m e n t < / 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S t a t u s _ 3 c 7 7 5 a c 6 - 3 b 7 f - 4 1 d 1 - 9 7 e 7 - 1 b 8 e e a 3 3 c d f a " > < C u s t o m C o n t e n t > < ! [ C D A T A [ < T a b l e W i d g e t G r i d S e r i a l i z a t i o n   x m l n s : x s d = " h t t p : / / w w w . w 3 . o r g / 2 0 0 1 / X M L S c h e m a "   x m l n s : x s i = " h t t p : / / w w w . w 3 . o r g / 2 0 0 1 / X M L S c h e m a - i n s t a n c e " > < C o l u m n S u g g e s t e d T y p e   / > < C o l u m n F o r m a t   / > < C o l u m n A c c u r a c y   / > < C o l u m n C u r r e n c y S y m b o l   / > < C o l u m n P o s i t i v e P a t t e r n   / > < C o l u m n N e g a t i v e P a t t e r n   / > < C o l u m n W i d t h s > < i t e m > < k e y > < s t r i n g > S t a t u s < / s t r i n g > < / k e y > < v a l u e > < i n t > 7 4 < / i n t > < / v a l u e > < / i t e m > < / C o l u m n W i d t h s > < C o l u m n D i s p l a y I n d e x > < i t e m > < k e y > < s t r i n g > S t a t u s < / 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M a n u a l C a l c M o d e " > < C u s t o m C o n t e n t > < ! [ C D A T A [ F a l s e ] ] > < / C u s t o m C o n t e n t > < / G e m i n i > 
</file>

<file path=customXml/item23.xml>��< ? x m l   v e r s i o n = " 1 . 0 "   e n c o d i n g = " U T F - 1 6 " ? > < G e m i n i   x m l n s = " h t t p : / / g e m i n i / p i v o t c u s t o m i z a t i o n / S a n d b o x N o n E m p t y " > < C u s t o m C o n t e n t > < ! [ C D A T A [ 1 ] ] > < / C u s t o m C o n t e n t > < / G e m i n i > 
</file>

<file path=customXml/item24.xml>��< ? x m l   v e r s i o n = " 1 . 0 "   e n c o d i n g = " U T F - 1 6 " ? > < G e m i n i   x m l n s = " h t t p : / / g e m i n i / p i v o t c u s t o m i z a t i o n / T a b l e X M L _ R e g i o n _ d e b d 5 2 5 9 - e 9 a b - 4 7 4 0 - 8 3 5 4 - b 0 2 c 6 5 c f 3 0 9 6 " > < 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C o l u m n W i d t h s > < C o l u m n D i s p l a y I n d e x > < i t e m > < k e y > < s t r i n g > R e g i o n < / 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O r d e r " > < C u s t o m C o n t e n t > < ! [ C D A T A [ P o r t f o l i o _ 5 b 9 5 4 1 0 e - 3 2 1 6 - 4 8 2 f - 9 6 a e - 6 8 e 1 d 1 2 1 4 6 a 4 , P r o j e c t   T y p e _ a c 8 7 8 7 b a - 3 3 3 4 - 4 3 e f - 9 c e b - 3 7 1 c 9 e a 7 e d 6 e , R e g i o n _ 6 c c 1 5 9 f 4 - b f b 7 - 4 7 9 e - 9 f e 4 - 0 1 b 2 b d 6 a 0 a e 8 , D e p a r t m e n t _ 1 f d 8 9 3 2 1 - 7 b 2 1 - 4 b b 6 - 8 4 f f - 6 0 1 6 f e 4 a b d 9 4 , C o m p l e x i t y _ 3 7 9 5 5 c 0 d - 4 9 3 4 - 4 f 4 3 - 8 b 5 b - d f 6 a b 7 a 3 8 5 3 4 , S t a t u s _ f 6 3 7 5 e 0 d - 0 7 0 4 - 4 f d 3 - 9 d b f - f 0 8 9 4 5 7 e d f e 3 , P h a s e _ d 6 6 1 c 2 0 0 - 9 f b e - 4 1 e 0 - b 6 4 d - 6 9 5 4 8 a f b 9 5 1 4 , F o r e c a s t _ A l l P h a s e s _ 4 e f a 0 f f 7 - 2 8 e 6 - 4 f c 7 - a 4 b f - 5 e 2 4 f c f 4 7 8 1 7 ] ] > < / C u s t o m C o n t e n t > < / G e m i n i > 
</file>

<file path=customXml/item26.xml>��< ? x m l   v e r s i o n = " 1 . 0 "   e n c o d i n g = " U T F - 1 6 " ? > < G e m i n i   x m l n s = " h t t p : / / g e m i n i / p i v o t c u s t o m i z a t i o n / T a b l e X M L _ R e g i o n _ 6 c c 1 5 9 f 4 - b f b 7 - 4 7 9 e - 9 f e 4 - 0 1 b 2 b d 6 a 0 a e 8 " > < 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C o l u m n W i d t h s > < C o l u m n D i s p l a y I n d e x > < i t e m > < k e y > < s t r i n g > R e g i o n < / 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l i e n t W i n d o w X M L " > < C u s t o m C o n t e n t > < ! [ C D A T A [ P o r t f o l i o _ 5 b 9 5 4 1 0 e - 3 2 1 6 - 4 8 2 f - 9 6 a e - 6 8 e 1 d 1 2 1 4 6 a 4 ] ] > < / C u s t o m C o n t e n t > < / G e m i n i > 
</file>

<file path=customXml/item28.xml>��< ? x m l   v e r s i o n = " 1 . 0 "   e n c o d i n g = " U T F - 1 6 " ? > < G e m i n i   x m l n s = " h t t p : / / g e m i n i / p i v o t c u s t o m i z a t i o n / S h o w I m p l i c i t M e a s u r e s " > < C u s t o m C o n t e n t > < ! [ C D A T A [ F a l s 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 2 0 2 3 - 0 2 - 2 7 T 1 5 : 3 0 : 3 4 . 5 1 0 1 7 4 9 + 0 1 : 0 0 < / L a s t P r o c e s s e d T i m e > < / D a t a M o d e l i n g S a n d b o x . S e r i a l i z e d S a n d b o x E r r o r C a c h e > ] ] > < / C u s t o m C o n t e n t > < / G e m i n i > 
</file>

<file path=customXml/item3.xml>��< ? x m l   v e r s i o n = " 1 . 0 "   e n c o d i n g = " u t f - 1 6 " ? > < D a t a M a s h u p   s q m i d = " 8 d 8 2 5 f 6 8 - a 1 6 e - 4 3 d 0 - a 1 e 5 - f 3 9 e b c 1 e d a a 9 "   x m l n s = " h t t p : / / s c h e m a s . m i c r o s o f t . c o m / D a t a M a s h u p " > A A A A A D s P A A B Q S w M E F A A C A A g A l l h n V v A 7 6 z a l A A A A 9 g A A A B I A H A B D b 2 5 m a W c v U G F j a 2 F n Z S 5 4 b W w g o h g A K K A U A A A A A A A A A A A A A A A A A A A A A A A A A A A A h Y 8 x D o I w G I W v Q r r T l m o M I T 9 l Y H G Q x M T E u D a l Q i M U Q 4 v l b g 4 e y S u I U d T N 8 X 3 v G 9 6 7 X 2 + Q j W 0 T X F R v d W d S F G G K A m V k V 2 p T p W h w x z B G G Y e t k C d R q W C S j U 1 G W 6 a o d u 6 c E O K 9 x 3 6 B u 7 4 i j N K I H I r N T t a q F e g j 6 / 9 y q I 1 1 w k i F O O x f Y z j D U b T E 8 Y p h C m S G U G j z F d i 0 9 9 n + Q M i H x g 2 9 4 s q E + R r I H I G 8 P / A H U E s D B B Q A A g A I A J Z Y Z 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W G d W / m J G k j Q M A A D C U g A A E w A c A E Z v c m 1 1 b G F z L 1 N l Y 3 R p b 2 4 x L m 0 g o h g A K K A U A A A A A A A A A A A A A A A A A A A A A A A A A A A A 7 V x t b + M 2 E v 4 e I P + B U H B 3 8 t b r 1 G + H o r 0 s k M R J m + v m 5 Z L c L Q 6 O E S g 2 n a i R R Z 9 I O 3 E N / / c b k i J F U V R i p 7 v Z u 6 y D o r V J a j g z n J l n Z i i X 4 j 4 L S Y w u 5 H / r P 2 1 u b G 7 Q u y D B A 3 R G E j Y k U U j Q D t p + h z 6 S w B x 7 t 7 0 R Y b a B 4 O + C T J I + h l U H j 3 0 c 1 T 6 R 5 P 6 G k H v / M I x w b Z / E D M e M + t 7 + j 1 f / p D i h V 7 / h I L 6 + O o 1 x J w m n + K p D + p M R X 3 J 1 R h 5 w g v a O U A f T e 0 b G V 2 c J + Q 0 4 o 1 f n m I p N D k m C + w F l a g Y d B 3 F w i / n j q B O w g G J W e 4 z o o 1 e p o n g S R V U 0 D C K K K 1 X B q O b + m t 5 h z I B j y f q 8 e 8 T w a M f T 8 1 7 1 1 z A e 7 H g X f J n X W 3 Q 5 7 Z 4 k A l I x n J w A 8 d 1 4 8 O k u Z J i O A y E + D v p 3 6 G N I W e 0 C R 8 C c f 1 2 V Y 9 f o b x 8 E O y i I B 8 i P C U P + N Q o p Y v i R V R B J 0 C V 8 q F 0 m 4 c i / r v D F n l d J e d 7 y z v G I T O E 8 9 g h j Z I T O y Q P 1 Y L f L 4 A b U K y c / g k p O f E u 8 d H O W z C R T R / R g N G Y z X 3 J 4 H 4 7 9 E l H 8 c 9 w n y a B 2 G O J o 8 K 8 g m m A K b I F G 6 x V g l t 3 h 5 C G k O K f Z L Q 8 O Z E Q Y s P k L D g Z w y h m L 6 U w 6 7 r s F q q J u u m 4 3 i i 7 6 Q R Q k d I c l E 9 z T O + z f B f E t P H Y 5 G + O M + m U S x H R I k t E + i S a j m E / y P Q r s V O d z T x n N S T D C s C O D t e I I F l W U T Y L t 9 Z N w z N 2 h d I 1 g o W x S m m R S m D / H t y 6 a H T w O E s Y t u D C F F M l 9 Q h m C 6 a O Y / b V V 4 7 v n 5 / d w j I e h a 8 k + G Y 0 j / B i y W Y H 6 B Q v Y h B a G 5 R N c / D + p u X g y u s G J F P I O f K z w z L 9 x k B T 3 P g b X v y s O w 7 6 J 8 F Z N Z w C f x d Q B u I d z 4 j J I b s F h n f M L b S G 7 g w G c + F E 8 w I + Z g c C g G J H 2 4 V t 2 V E W e X A / W L f 7 J m L X I 7 k 8 o W G u O r i Z p b s w p d r z U + Z R R e O j P 6 E R o s X Z J u L P 7 X b G 6 Z 7 o 5 + B z m g V e S z T m 5 m E r H f Y u j 6 l x u a J t 3 i U X b R u y w 2 8 x U 8 9 Z Z N E i n C e a N L r M z y 7 S 0 L S n z 0 Q a T N x H T K h y G k J 7 f o h A v T 3 m k K i p T x u Z M l 0 W 9 / / 8 r d H n 9 L S o b Y f y k 4 s y U Y C s v q 5 E Y D E I Q i f J U A h K D Y m a g o a m 6 + Z J T k n S q V g C G I 7 e p d S b j K O y D Y A a p D u B d G A M c l 2 1 a 2 Q Q d P E H J 1 I A 8 y D L B n 5 D 7 D 4 m d m k / R x l 8 m b / H I S 6 T N j P W 1 J T b c 5 N W l z r z t t a U 2 / P z V p Z Z R 5 b U l T m P Z q 0 s r Q u V r C y v j 8 6 v L u j u 9 7 U y S g M n A B c J t P h e c n 8 t 4 U o k A z V K 6 K t 8 J h 6 h r Q U x P 1 j O i 9 H H O 6 c K o m 8 F W z 3 j G H M 4 e A F 3 E S G 1 f 6 w Q z 6 h e p v 8 / R r C A M F Y t 4 P E M O W Q P x y A 5 l S N 0 + Q j 5 Y y L e k q H 5 X 2 m 4 P H l F A j A e 8 b l O k f 0 7 I Z J x S z g i L U b + w c S F Z L 6 Y V 0 n p g 4 d w z j l T x I 8 q 6 3 S l O I O f w u 2 o W y i e V w 0 c R 3 1 8 l 8 4 s S F Z R o I C e L 1 o B g S S h A + l M b N H 6 M A z p J s K m I C z C w I n k Y t N U g q r S c F k 5 5 b l b b p X 0 c D 8 L 4 1 l W F 2 U s W O T w 3 9 8 6 n M h 9 P D 9 A v Y M j U z G M C q U D E J + / 4 5 J t s d I B 0 6 x b H m 2 x x Z E a d q 7 v N N D + 3 i b P h d 6 2 s T z r G c R D G i H F W 3 m 1 v b h T x Q 3 J 5 g i k w 8 3 c S x t k p F b w V / H e X U v C C g Q p Q r i W e t Q Z k 4 X S 5 w d Y + 4 i E 7 n c C Z Z u H l 4 H E M R s e B z n p M 8 y Z X i M 8 2 g h W 3 S n E a 1 X X Q R Y 3 s Y z P 7 2 M o + t v l H C M o a k b z F Z y O k B N 3 e R v U a 2 g + i / i Q C O E M Z s i E w D u k J g o h e n q 3 V B 5 p y l D 4 8 E A + D H a G g z y Z B p K F T O G w e T Z f N D Z 4 4 D x D N z Y i Z P j j z h m L C I P E f h v j W E v 7 1 o i p 6 3 z V 1 q J D / x d m J Y z N 7 r W P P z Y 1 C v p E 7 l N Q k E M 3 O Y k f r R Q 6 O I 0 j J 1 d B A J X H f o b o m d x G M 5 P k D j y g B H 0 R k K D 6 P + V P U d W r 1 p 5 p Y O s m x j 6 q R P 6 q 8 N t z H 2 q t 2 0 + 8 9 I x s w 9 2 k 8 z 0 r d w U t z B V 4 a F i + N M l 6 a z / P S c P D S W o G X p s V L s 4 y X 1 v O 8 N B 2 8 t F f g p W X x 0 s p 4 y V n p M H 0 M N h 6 n c R o S L W G u L s 7 b z 3 P e y n E O H r Q U v 2 2 L 3 7 b k V 3 P c q C H A V c L L H y N 7 A + Q S p M d Z Y N z y j n H C A f A f E 5 y E Z s 1 l Q J g t l A u m t n J o 6 4 A x c 3 o p A M u l p G X Q V e D f 2 m n u n Z P I q B h y 0 4 v C f K 2 e W w F f H X 2 1 J X u p D k G y Z q p i p h Q C N j f K Y 0 5 5 B C j 3 x 3 L v s K 3 v O Y 1 o e F 4 N y h f O z u J T 7 d W D J C H S a o v J m K e K 9 2 L h r t e I g 9 v y O l C K 9 l m a 4 6 H j k I 4 C 1 r + T p q 7 z N 5 H R f Q r Z 3 W k c z c 4 g M Q 8 Z V C k i u 3 y 6 k Z H O p a O n Q / 6 I n p u 7 q k 2 7 B u V F g T 0 W k d s Q k m J 7 m M c Z 1 x g L R 6 X j v 5 O 4 M O d c n w L q Q k e + R J Q F X C B R G Q h F w J e a L B f k m C 9 G h A 4 g r / d F 9 S C y b P 8 J j V b 0 F k N O h N 8 o c O J m G S L G f J u D 3 G P q c E R 9 o 8 s C V c x c E j 7 u o C B D Y J c P 9 R S 9 c R A m D l L i 6 x m h I d c L 9 T N m g Y o f V t D O B z T P B u c h x B N / K o Y h u Z o C P Z E v Q T o i 1 X J E / W n V 4 B 0 e q M h s a i p T M s w N H n W P M a W 8 7 N 5 B 3 i X k L u K Y 0 j x m y g m h A Q H B e V U p L F l M m I v 6 w h Z r 4 H x g + k E Y A a F p z 9 r Y 9 E Z n Y Z U Z u F B O J X W m 5 W 4 V S 1 1 O R J e H 9 P b P Q 9 W 6 o v s r H k P 8 E Q 7 v a r p w O 5 K z h Q v G b + h + S l Z D z g p C B v O F U u c q 9 6 e m 6 i U g 6 g N S 1 7 d r 5 Q r l K p d x 6 X d z I 9 d l z h d 7 j p 6 a r l / G g H 8 i I Z O f U p m F P 7 / F b l u m 4 H X L 7 X + u 5 b Z i h u t o u r k b 9 X + 4 6 7 P K v f x Y + v w O 2 u I p k N / 4 v i F f Z q l X 0 A j w E H W P 6 F m Q Q C C D g + F V w 0 w o o S o 4 B v u U s c B e c 4 7 / M w m B u l R Y b j s e Q f K b t a q o / W U 2 O 4 M i h w y c F 1 f C 5 n 6 G U J l w R u Q k / / M r k I 9 0 h x 3 Z U Z H K A Z e F s h K + i i K T V 5 h H s X j f x B f r K u i 9 n l E j 3 9 V 7 1 Y y o z K G G a W N o R y j B n s 6 + 8 r + I x 1 p y r P a E 9 a d D s S X y d a k r v k O x O 0 y b S H B i F a S y F P 4 H a R W n 8 U E q X a R O + V 2 0 n L n q 2 d p R b Q D u p q X k B L n / W X p J p e 8 Z o k W q d C 7 s C a w 9 Q y C r J S F k A x B w 3 2 F E e l f m Z o f g V i J 5 V R n Y x T g K G R h H T X z Y m 5 1 A h A j j W 1 8 H Y P n v g 0 e W B D K Y 1 A S e O 4 p q 6 T B 1 u 6 S W 4 S h 7 K 6 z I n c B Y + S x P E o Y K M 7 m 8 s p C 2 h g x Z V 2 n k F z j l j X x B s f D u n N r Q f P v N r D G L v f 0 u O p z E 4 u V e 4 W d 7 o b g k 4 4 n 2 3 P P w I 4 Y c I k g A / 0 a T K B C p j v e j 5 0 m f 8 7 y F h 3 r a E Y f x E 6 7 o p y E o o G n F J s w 1 / S b q A / 3 M U i 7 8 x d x 4 C V c u c e f P 5 t J L u f X r u L b b v V d 0 c d P N v 4 K r f 3 V 3 / x o u L 2 w o L t 0 / i w l S y y a g q m T 3 W u Q e d Z m o Z / 3 e E T e q 6 H c U y G Y q z 9 f 5 9 Y J q 1 r m v A E s 6 U a I x K / P B H B F K w O Q D p l P / o w 5 F w B t U C O k L L J D P 1 l E C V Z l 4 6 l g 9 C M 6 k R / d 2 1 W h l + R c Z l M 2 Z 7 y / U 6 s Y b D H U I I H A 4 E T H f Y M j 1 w 6 V + Z o Z + 9 K J L g n h 9 x R s S q k V e R X R y A 4 Y L Q t Z h Y C Z v 2 / i K G J J z W Q X 9 h R p X Q E q W o 3 h K 7 n U D W g d x d 3 f d e o k i f Z N W v 6 i h I n f 5 P c 2 S V y i b G + / r l Y o D Y 9 P 9 n u x a l 0 l k s v s a K K s 2 m 7 t 8 K 9 3 P 8 s O F + 5 b G f R j 2 + + X H q c H s a o N R 5 9 I 1 e s w 9 t I 3 0 b R l 6 J + L v r F f s x D u a G 3 y i / N 3 w 0 n b 7 V 2 u 2 f 4 b O e s E Y n n F R d H h 5 g B 5 C w O n i a S B f X B V V 0 C C c h l x 3 N z P k / 5 D e H w X C a X n z m K J G I 2 t l g J v A n N i o 4 j K N k j t W + x S d 5 s G Z 1 S Z S n O a W 4 v / w r t G o u D 2 h / q w r W N e r 8 7 n b R u 3 f f p R y a i 4 s z 0 f r X j k K N V Z C o c Z b R 6 E G T 2 P x F E d k / A 2 g U G M 5 F G q u U W i N Q m s U W q P Q F 0 O h 5 k o o 1 H z r K N Q E F D q L g v g b g K D m c h D U W k P Q G o L W E L S G o C 8 G Q a 2 V I K j 1 1 i G o B R B 0 x F 9 z E O 9 M v H 0 c a i 2 H Q + 0 1 D q 1 x a I 1 D a x z 6 Y j j U X g m H 2 m 8 d h 5 w / b H 2 z K N R + D o U g b q y x Z 4 0 9 a + x Z Y 8 / n x R 6 g J k 6 V 2 r 8 8 L g E Y 9 U u U 0 U 0 Y Y 3 9 u v d p Q t W + Z 7 I G m P d C y B 9 q m U Z 2 F U 8 J S f o Y i t l L 0 Q J J 7 i k g M q g A V i B 9 x y h 8 j U G F i Z M L Q T R T E 9 / S F a K R f U z L / R x n Z m O e t E o 0 K g M D / z 1 u r m B u f 5 i Z X b 7 w w 8 F o B a V 7 K w X J m 5 P 3 0 X 1 B L A Q I t A B Q A A g A I A J Z Y Z 1 b w O + s 2 p Q A A A P Y A A A A S A A A A A A A A A A A A A A A A A A A A A A B D b 2 5 m a W c v U G F j a 2 F n Z S 5 4 b W x Q S w E C L Q A U A A I A C A C W W G d W D 8 r p q 6 Q A A A D p A A A A E w A A A A A A A A A A A A A A A A D x A A A A W 0 N v b n R l b n R f V H l w Z X N d L n h t b F B L A Q I t A B Q A A g A I A J Z Y Z 1 b + Y k a S N A w A A M J S A A A T A A A A A A A A A A A A A A A A A O I B A A B G b 3 J t d W x h c y 9 T Z W N 0 a W 9 u M S 5 t U E s F B g A A A A A D A A M A w g A A A G M 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3 z A A A A A A A A 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Q W x v O T F z S l R J Q l R L Q T d w S D B J O D J D R U J q R X R U R z l o W k F B Q U F B Q U F B Q U F B Q U F C S E R K M n Z G M C 9 0 V H B U W k 5 r U l h j b 1 Z V Q 3 p J d F Z I S m h i b k 5 t Y j N K d E F B Q U J B Q U F B Q U F B Q U F N b E c r d 3 R 0 Z l B C S X V W U U N S b 0 F C U C t n S V p t N V F a W E p w Y j J R Q U F B S U F B Q U F B Q U F B Q U 1 y Y 3 U w S U x Y W T A 2 N U 4 1 N 3 F U b k F 6 M k F Z e k x V e H Z Z V 1 F B Q U F N Q U F B Q T 0 i I C 8 + P C 9 T d G F i b G V F b n R y a W V z P j w v S X R l b T 4 8 S X R l b T 4 8 S X R l b U x v Y 2 F 0 a W 9 u P j x J d G V t V H l w Z T 5 G b 3 J t d W x h P C 9 J d G V t V H l w Z T 4 8 S X R l b V B h d G g + U 2 V j d G l v b j E v U G 9 y d G Z v b G l v 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J R C Z x d W 9 0 O y w m c X V v d D t Q c m 9 q Z W N 0 I E 5 h b W U m c X V v d D s s J n F 1 b 3 Q 7 U H J v a m V j d C B E Z X N j c m l w d G l v b i Z x d W 9 0 O y w m c X V v d D t Q c m 9 q Z W N 0 I F R 5 c G U m c X V v d D s s J n F 1 b 3 Q 7 U H J v a m V j d C B N Y W 5 h Z 2 V y J n F 1 b 3 Q 7 L C Z x d W 9 0 O 1 J l Z 2 l v b i Z x d W 9 0 O y w m c X V v d D t E Z X B h c n R t Z W 5 0 J n F 1 b 3 Q 7 L C Z x d W 9 0 O y B Q c m 9 q Z W N 0 I E N v c 3 Q g J n F 1 b 3 Q 7 L C Z x d W 9 0 O y B Q c m 9 q Z W N 0 I E J l b m V m a X Q g J n F 1 b 3 Q 7 L C Z x d W 9 0 O 0 N v b X B s Z X h p d H k m c X V v d D s s J n F 1 b 3 Q 7 U 3 R h d H V z J n F 1 b 3 Q 7 L C Z x d W 9 0 O 0 N v b X B s Z X R p b 2 4 l J n F 1 b 3 Q 7 L C Z x d W 9 0 O 1 B o Y X N l J n F 1 b 3 Q 7 L C Z x d W 9 0 O 1 N 0 Y X J 0 I E R h d G U m c X V v d D s s J n F 1 b 3 Q 7 R W 5 k I E R h d G U m c X V v d D s s J n F 1 b 3 Q 7 V G F y Z 2 V 0 I E V u Z C B E Y X R l J n F 1 b 3 Q 7 X S I g L z 4 8 R W 5 0 c n k g V H l w Z T 0 i R m l s b E N v b H V t b l R 5 c G V z I i B W Y W x 1 Z T 0 i c 0 F B W U d C Z 1 l H Q m d N R E J n W U Z C Z 2 t K Q 1 E 9 P S I g L z 4 8 R W 5 0 c n k g V H l w Z T 0 i R m l s b E x h c 3 R V c G R h d G V k I i B W Y W x 1 Z T 0 i Z D I w M j M t M D M t M D d U M T A 6 M D Q 6 M z g u N z I 4 M T A z M F o i I C 8 + P E V u d H J 5 I F R 5 c G U 9 I k Z p b G x F c n J v c k N v d W 5 0 I i B W Y W x 1 Z T 0 i b D A i I C 8 + P E V u d H J 5 I F R 5 c G U 9 I k Z p b G x F c n J v c k N v Z G U i I F Z h b H V l P S J z V W 5 r b m 9 3 b i I g L z 4 8 R W 5 0 c n k g V H l w Z T 0 i U m V j b 3 Z l c n l U Y X J n Z X R T a G V l d C I g V m F s d W U 9 I n N Q b 3 J 0 Z m 9 s a W 8 i I C 8 + P E V u d H J 5 I F R 5 c G U 9 I l J l Y 2 9 2 Z X J 5 V G F y Z 2 V 0 Q 2 9 s d W 1 u I i B W Y W x 1 Z T 0 i b D E i I C 8 + P E V u d H J 5 I F R 5 c G U 9 I l J l Y 2 9 2 Z X J 5 V G F y Z 2 V 0 U m 9 3 I i B W Y W x 1 Z T 0 i b D E i I C 8 + P E V u d H J 5 I F R 5 c G U 9 I l F 1 Z X J 5 R 3 J v d X B J R C I g V m F s d W U 9 I n M 2 Y 2 R k Y T M y N S 0 z M j I 1 L T R j M D E t Y T A z Y i 1 h N D d k M D h m M z Y w O D Q i I C 8 + P E V u d H J 5 I F R 5 c G U 9 I l F 1 Z X J 5 S U Q i I F Z h b H V l P S J z M G Y 3 M W E x Y j M t Z j U 4 N y 0 0 M z U x L T g y Y W Y t Z j Y 3 N T E w Y z A z M 2 J l I i A v P j x F b n R y e S B U e X B l P S J G a W x s Q 2 9 1 b n Q i I F Z h b H V l P S J s O T k i I C 8 + P E V u d H J 5 I F R 5 c G U 9 I k Z p b G x T d G F 0 d X M i I F Z h b H V l P S J z Q 2 9 t c G x l d G U i I C 8 + P E V u d H J 5 I F R 5 c G U 9 I l B p d m 9 0 T 2 J q Z W N 0 T m F t Z S I g V m F s d W U 9 I n M x L V B p d m 9 0 c 1 F y d H J E Y X N o Y m 9 h c m Q h U k J l b m V m a X R z M j E 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1 B v c n R m b 2 x p b y 9 B Z G R l Z C B D d X N 0 b 2 0 u e 0 l E L D E 4 f S Z x d W 9 0 O y w m c X V v d D t T Z W N 0 a W 9 u M S 9 Q b 3 J 0 Z m 9 s a W 8 v Q W R k Z W Q g S W 5 k Z X g u e 1 B y b 2 p l Y 3 Q g T m F t Z S w w f S Z x d W 9 0 O y w m c X V v d D t T Z W N 0 a W 9 u M S 9 Q b 3 J 0 Z m 9 s a W 8 v Q W R k Z W Q g S W 5 k Z X g u e 1 B y b 2 p l Y 3 Q g R G V z Y 3 J p c H R p b 2 4 s M X 0 m c X V v d D s s J n F 1 b 3 Q 7 U 2 V j d G l v b j E v U G 9 y d G Z v b G l v L 0 F k Z G V k I E l u Z G V 4 L n t Q c m 9 q Z W N 0 I F R 5 c G U s M n 0 m c X V v d D s s J n F 1 b 3 Q 7 U 2 V j d G l v b j E v U G 9 y d G Z v b G l v L 0 F k Z G V k I E l u Z G V 4 L n t Q c m 9 q Z W N 0 I E 1 h b m F n Z X I s M 3 0 m c X V v d D s s J n F 1 b 3 Q 7 U 2 V j d G l v b j E v U G 9 y d G Z v b G l v L 0 F k Z G V k I E l u Z G V 4 L n t S Z W d p b 2 4 s N H 0 m c X V v d D s s J n F 1 b 3 Q 7 U 2 V j d G l v b j E v U G 9 y d G Z v b G l v L 0 F k Z G V k I E l u Z G V 4 L n t E Z X B h c n R t Z W 5 0 L D V 9 J n F 1 b 3 Q 7 L C Z x d W 9 0 O 1 N l Y 3 R p b 2 4 x L 1 B v c n R m b 2 x p b y 9 B Z G R l Z C B J b m R l e C 5 7 I F B y b 2 p l Y 3 Q g Q 2 9 z d C A s N n 0 m c X V v d D s s J n F 1 b 3 Q 7 U 2 V j d G l v b j E v U G 9 y d G Z v b G l v L 0 F k Z G V k I E l u Z G V 4 L n s g U H J v a m V j d C B C Z W 5 l Z m l 0 I C w 3 f S Z x d W 9 0 O y w m c X V v d D t T Z W N 0 a W 9 u M S 9 Q b 3 J 0 Z m 9 s a W 8 v Q W R k Z W Q g S W 5 k Z X g u e 0 N v b X B s Z X h p d H k s O H 0 m c X V v d D s s J n F 1 b 3 Q 7 U 2 V j d G l v b j E v U G 9 y d G Z v b G l v L 0 F k Z G V k I E l u Z G V 4 L n t T d G F 0 d X M s O X 0 m c X V v d D s s J n F 1 b 3 Q 7 U 2 V j d G l v b j E v U G 9 y d G Z v b G l v L 0 F k Z G V k I E l u Z G V 4 L n t D b 2 1 w b G V 0 a W 9 u J S w x M H 0 m c X V v d D s s J n F 1 b 3 Q 7 U 2 V j d G l v b j E v U G 9 y d G Z v b G l v L 0 F k Z G V k I E l u Z G V 4 L n t Q a G F z Z S w x M X 0 m c X V v d D s s J n F 1 b 3 Q 7 U 2 V j d G l v b j E v U G 9 y d G Z v b G l v L 0 F k Z G V k I E l u Z G V 4 L n t T d G F y d C B E Y X R l L D E 0 f S Z x d W 9 0 O y w m c X V v d D t T Z W N 0 a W 9 u M S 9 Q b 3 J 0 Z m 9 s a W 8 v Q W R k Z W Q g S W 5 k Z X g u e 0 V u Z C B E Y X R l L D E 1 f S Z x d W 9 0 O y w m c X V v d D t T Z W N 0 a W 9 u M S 9 Q b 3 J 0 Z m 9 s a W 8 v Q W R k Z W Q g S W 5 k Z X g u e 1 R h c m d l d C B F b m Q g R G F 0 Z S w x N n 0 m c X V v d D t d L C Z x d W 9 0 O 0 N v b H V t b k N v d W 5 0 J n F 1 b 3 Q 7 O j E 2 L C Z x d W 9 0 O 0 t l e U N v b H V t b k 5 h b W V z J n F 1 b 3 Q 7 O l t d L C Z x d W 9 0 O 0 N v b H V t b k l k Z W 5 0 a X R p Z X M m c X V v d D s 6 W y Z x d W 9 0 O 1 N l Y 3 R p b 2 4 x L 1 B v c n R m b 2 x p b y 9 B Z G R l Z C B D d X N 0 b 2 0 u e 0 l E L D E 4 f S Z x d W 9 0 O y w m c X V v d D t T Z W N 0 a W 9 u M S 9 Q b 3 J 0 Z m 9 s a W 8 v Q W R k Z W Q g S W 5 k Z X g u e 1 B y b 2 p l Y 3 Q g T m F t Z S w w f S Z x d W 9 0 O y w m c X V v d D t T Z W N 0 a W 9 u M S 9 Q b 3 J 0 Z m 9 s a W 8 v Q W R k Z W Q g S W 5 k Z X g u e 1 B y b 2 p l Y 3 Q g R G V z Y 3 J p c H R p b 2 4 s M X 0 m c X V v d D s s J n F 1 b 3 Q 7 U 2 V j d G l v b j E v U G 9 y d G Z v b G l v L 0 F k Z G V k I E l u Z G V 4 L n t Q c m 9 q Z W N 0 I F R 5 c G U s M n 0 m c X V v d D s s J n F 1 b 3 Q 7 U 2 V j d G l v b j E v U G 9 y d G Z v b G l v L 0 F k Z G V k I E l u Z G V 4 L n t Q c m 9 q Z W N 0 I E 1 h b m F n Z X I s M 3 0 m c X V v d D s s J n F 1 b 3 Q 7 U 2 V j d G l v b j E v U G 9 y d G Z v b G l v L 0 F k Z G V k I E l u Z G V 4 L n t S Z W d p b 2 4 s N H 0 m c X V v d D s s J n F 1 b 3 Q 7 U 2 V j d G l v b j E v U G 9 y d G Z v b G l v L 0 F k Z G V k I E l u Z G V 4 L n t E Z X B h c n R t Z W 5 0 L D V 9 J n F 1 b 3 Q 7 L C Z x d W 9 0 O 1 N l Y 3 R p b 2 4 x L 1 B v c n R m b 2 x p b y 9 B Z G R l Z C B J b m R l e C 5 7 I F B y b 2 p l Y 3 Q g Q 2 9 z d C A s N n 0 m c X V v d D s s J n F 1 b 3 Q 7 U 2 V j d G l v b j E v U G 9 y d G Z v b G l v L 0 F k Z G V k I E l u Z G V 4 L n s g U H J v a m V j d C B C Z W 5 l Z m l 0 I C w 3 f S Z x d W 9 0 O y w m c X V v d D t T Z W N 0 a W 9 u M S 9 Q b 3 J 0 Z m 9 s a W 8 v Q W R k Z W Q g S W 5 k Z X g u e 0 N v b X B s Z X h p d H k s O H 0 m c X V v d D s s J n F 1 b 3 Q 7 U 2 V j d G l v b j E v U G 9 y d G Z v b G l v L 0 F k Z G V k I E l u Z G V 4 L n t T d G F 0 d X M s O X 0 m c X V v d D s s J n F 1 b 3 Q 7 U 2 V j d G l v b j E v U G 9 y d G Z v b G l v L 0 F k Z G V k I E l u Z G V 4 L n t D b 2 1 w b G V 0 a W 9 u J S w x M H 0 m c X V v d D s s J n F 1 b 3 Q 7 U 2 V j d G l v b j E v U G 9 y d G Z v b G l v L 0 F k Z G V k I E l u Z G V 4 L n t Q a G F z Z S w x M X 0 m c X V v d D s s J n F 1 b 3 Q 7 U 2 V j d G l v b j E v U G 9 y d G Z v b G l v L 0 F k Z G V k I E l u Z G V 4 L n t T d G F y d C B E Y X R l L D E 0 f S Z x d W 9 0 O y w m c X V v d D t T Z W N 0 a W 9 u M S 9 Q b 3 J 0 Z m 9 s a W 8 v Q W R k Z W Q g S W 5 k Z X g u e 0 V u Z C B E Y X R l L D E 1 f S Z x d W 9 0 O y w m c X V v d D t T Z W N 0 a W 9 u M S 9 Q b 3 J 0 Z m 9 s a W 8 v Q W R k Z W Q g S W 5 k Z X g u e 1 R h c m d l d C B F b m Q g R G F 0 Z S w x N n 0 m c X V v d D t d L C Z x d W 9 0 O 1 J l b G F 0 a W 9 u c 2 h p c E l u Z m 8 m c X V v d D s 6 W 1 1 9 I i A v P j w v U 3 R h Y m x l R W 5 0 c m l l c z 4 8 L 0 l 0 Z W 0 + P E l 0 Z W 0 + P E l 0 Z W 1 M b 2 N h d G l v b j 4 8 S X R l b V R 5 c G U + R m 9 y b X V s Y T w v S X R l b V R 5 c G U + P E l 0 Z W 1 Q Y X R o P l N l Y 3 R p b 2 4 x L 1 B v c n R m b 2 x p b y 9 T b 3 V y Y 2 U 8 L 0 l 0 Z W 1 Q Y X R o P j w v S X R l b U x v Y 2 F 0 a W 9 u P j x T d G F i b G V F b n R y a W V z I C 8 + P C 9 J d G V t P j x J d G V t P j x J d G V t T G 9 j Y X R p b 2 4 + P E l 0 Z W 1 U e X B l P k Z v c m 1 1 b G E 8 L 0 l 0 Z W 1 U e X B l P j x J d G V t U G F 0 a D 5 T Z W N 0 a W 9 u M S 9 Q b 3 J 0 Z m 9 s a W 8 v U G 9 y d G Z v b G l v X 3 N o Z W V 0 P C 9 J d G V t U G F 0 a D 4 8 L 0 l 0 Z W 1 M b 2 N h d G l v b j 4 8 U 3 R h Y m x l R W 5 0 c m l l c y A v P j w v S X R l b T 4 8 S X R l b T 4 8 S X R l b U x v Y 2 F 0 a W 9 u P j x J d G V t V H l w Z T 5 G b 3 J t d W x h P C 9 J d G V t V H l w Z T 4 8 S X R l b V B h d G g + U 2 V j d G l v b j E v U G 9 y d G Z v b G l v L 0 Z p b H R l c k 5 1 b G x B b m R X a G l 0 Z X N w Y W N l P C 9 J d G V t U G F 0 a D 4 8 L 0 l 0 Z W 1 M b 2 N h d G l v b j 4 8 U 3 R h Y m x l R W 5 0 c m l l c y A v P j w v S X R l b T 4 8 S X R l b T 4 8 S X R l b U x v Y 2 F 0 a W 9 u P j x J d G V t V H l w Z T 5 G b 3 J t d W x h P C 9 J d G V t V H l w Z T 4 8 S X R l b V B h d G g + U 2 V j d G l v b j E v U G 9 y d G Z v b G l v L 1 J l b W 9 2 Z W Q l M j B C b 3 R 0 b 2 0 l M j B S b 3 d z P C 9 J d G V t U G F 0 a D 4 8 L 0 l 0 Z W 1 M b 2 N h d G l v b j 4 8 U 3 R h Y m x l R W 5 0 c m l l c y A v P j w v S X R l b T 4 8 S X R l b T 4 8 S X R l b U x v Y 2 F 0 a W 9 u P j x J d G V t V H l w Z T 5 G b 3 J t d W x h P C 9 J d G V t V H l w Z T 4 8 S X R l b V B h d G g + U 2 V j d G l v b j E v U G 9 y d G Z v b G l v L 1 B y b 2 1 v d G V k J T I w S G V h Z G V y c z w v S X R l b V B h d G g + P C 9 J d G V t T G 9 j Y X R p b 2 4 + P F N 0 Y W J s Z U V u d H J p Z X M g L z 4 8 L 0 l 0 Z W 0 + P E l 0 Z W 0 + P E l 0 Z W 1 M b 2 N h d G l v b j 4 8 S X R l b V R 5 c G U + R m 9 y b X V s Y T w v S X R l b V R 5 c G U + P E l 0 Z W 1 Q Y X R o P l N l Y 3 R p b 2 4 x L 1 B v c n R m b 2 x p b y 9 D a G F u Z 2 V k J T I w V H l w Z T w v S X R l b V B h d G g + P C 9 J d G V t T G 9 j Y X R p b 2 4 + P F N 0 Y W J s Z U V u d H J p Z X M g L z 4 8 L 0 l 0 Z W 0 + P E l 0 Z W 0 + P E l 0 Z W 1 M b 2 N h d G l v b j 4 8 S X R l b V R 5 c G U + R m 9 y b X V s Y T w v S X R l b V R 5 c G U + P E l 0 Z W 1 Q Y X R o P l N l Y 3 R p b 2 4 x L 1 B v c n R m b 2 x p b y 9 B Z G R l Z C U y M E l u Z G V 4 P C 9 J d G V t U G F 0 a D 4 8 L 0 l 0 Z W 1 M b 2 N h d G l v b j 4 8 U 3 R h Y m x l R W 5 0 c m l l c y A v P j w v S X R l b T 4 8 S X R l b T 4 8 S X R l b U x v Y 2 F 0 a W 9 u P j x J d G V t V H l w Z T 5 G b 3 J t d W x h P C 9 J d G V t V H l w Z T 4 8 S X R l b V B h d G g + U 2 V j d G l v b j E v U G 9 y d G Z v b G l v L 0 F k Z G V k J T I w Q 3 V z d G 9 t P C 9 J d G V t U G F 0 a D 4 8 L 0 l 0 Z W 1 M b 2 N h d G l v b j 4 8 U 3 R h Y m x l R W 5 0 c m l l c y A v P j w v S X R l b T 4 8 S X R l b T 4 8 S X R l b U x v Y 2 F 0 a W 9 u P j x J d G V t V H l w Z T 5 G b 3 J t d W x h P C 9 J d G V t V H l w Z T 4 8 S X R l b V B h d G g + U 2 V j d G l v b j E v U G 9 y d G Z v b G l v L 1 J l b 3 J k Z X J l Z C U y M E N v b H V t b n M 8 L 0 l 0 Z W 1 Q Y X R o P j w v S X R l b U x v Y 2 F 0 a W 9 u P j x T d G F i b G V F b n R y a W V z I C 8 + P C 9 J d G V t P j x J d G V t P j x J d G V t T G 9 j Y X R p b 2 4 + P E l 0 Z W 1 U e X B l P k Z v c m 1 1 b G E 8 L 0 l 0 Z W 1 U e X B l P j x J d G V t U G F 0 a D 5 T Z W N 0 a W 9 u M S 9 Q b 3 J 0 Z m 9 s a W 8 v U m V t b 3 Z l Z C U y M E 9 0 a G V y J T I w Q 2 9 s d W 1 u c z w v S X R l b V B h d G g + P C 9 J d G V t T G 9 j Y X R p b 2 4 + P F N 0 Y W J s Z U V u d H J p Z X M g L z 4 8 L 0 l 0 Z W 0 + P E l 0 Z W 0 + P E l 0 Z W 1 M b 2 N h d G l v b j 4 8 S X R l b V R 5 c G U + R m 9 y b X V s Y T w v S X R l b V R 5 c G U + P E l 0 Z W 1 Q Y X R o P l N l Y 3 R p b 2 4 x L 1 B y b 2 p l Y 3 Q l M j B U e X B l P C 9 J d G V t U G F 0 a D 4 8 L 0 l 0 Z W 1 M b 2 N h d G l v b j 4 8 U 3 R h Y m x l R W 5 0 c m l l c z 4 8 R W 5 0 c n k g V H l w Z T 0 i S X N Q c m l 2 Y X R l I i B W Y W x 1 Z T 0 i b D A i I C 8 + P E V u d H J 5 I F R 5 c G U 9 I k Z p b G x F b m F i b G V k I i B W Y W x 1 Z T 0 i b D A i I C 8 + P E V u d H J 5 I F R 5 c G U 9 I k Z p b G x D b 2 x 1 b W 5 U e X B l c y I g V m F s d W U 9 I n N C Z z 0 9 I i A v P j x F b n R y e S B U e X B l P S J G a W x s T G F z d F V w Z G F 0 Z W Q i I F Z h b H V l P S J k M j A y M y 0 w M y 0 w N 1 Q x M D o w N D o z O C 4 3 M j g x M D M w 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x I i A v P j x F b n R y e S B U e X B l P S J Q a X Z v d E 9 i a m V j d E 5 h b W U i I F Z h b H V l P S J z M S 1 Q a X Z v d H N R c n R y R G F z a G J v Y X J k I U Z C Z W 5 l Z m l 0 c y I g L z 4 8 R W 5 0 c n k g V H l w Z T 0 i U m V j b 3 Z l c n l U Y X J n Z X R T a G V l d C I g V m F s d W U 9 I n N Q c m 9 q Z W N 0 I F R 5 c G U i I C 8 + P E V u d H J 5 I F R 5 c G U 9 I l J l Y 2 9 2 Z X J 5 V G F y Z 2 V 0 Q 2 9 s d W 1 u I i B W Y W x 1 Z T 0 i b D E i I C 8 + P E V u d H J 5 I F R 5 c G U 9 I l J l Y 2 9 2 Z X J 5 V G F y Z 2 V 0 U m 9 3 I i B W Y W x 1 Z T 0 i b D E i I C 8 + P E V u d H J 5 I F R 5 c G U 9 I k Z p b G x D b 3 V u d C I g V m F s d W U 9 I m w 0 I i A v P j x F b n R y e S B U e X B l P S J G a W x s R X J y b 3 J D b 3 V u d C I g V m F s d W U 9 I m w w I i A v P j x F b n R y e S B U e X B l P S J G a W x s R X J y b 3 J D b 2 R l I i B W Y W x 1 Z T 0 i c 1 V u a 2 5 v d 2 4 i I C 8 + P E V u d H J 5 I F R 5 c G U 9 I l F 1 Z X J 5 R 3 J v d X B J R C I g V m F s d W U 9 I n M 2 Y 2 R k Y T M y N S 0 z M j I 1 L T R j M D E t Y T A z Y i 1 h N D d k M D h m M z Y w O D Q i I C 8 + P E V u d H J 5 I F R 5 c G U 9 I l F 1 Z X J 5 S U Q i I F Z h b H V l P S J z M T F j N 2 F k Z T M t N m M 5 N C 0 0 N 2 Q 0 L W F l Y W Q t N m I x Y T A 4 Y z c 2 Y j U w I i A v P j x F b n R y e S B U e X B l P S J B Z G R l Z F R v R G F 0 Y U 1 v Z G V s I i B W Y W x 1 Z T 0 i b D E i I C 8 + P E V u d H J 5 I F R 5 c G U 9 I k Z p b G x P Y m p l Y 3 R U e X B l I i B W Y W x 1 Z T 0 i c 1 B p d m 9 0 V G F i b G U i I C 8 + P E V u d H J 5 I F R 5 c G U 9 I k Z p b G x D b 2 x 1 b W 5 O Y W 1 l c y I g V m F s d W U 9 I n N b J n F 1 b 3 Q 7 U H J v a m V j d C B U e X B l J n F 1 b 3 Q 7 X S I g L z 4 8 R W 5 0 c n k g V H l w Z T 0 i R m l s b F N 0 Y X R 1 c y I g V m F s d W U 9 I n N D b 2 1 w b G V 0 Z S I g L z 4 8 R W 5 0 c n k g V H l w Z T 0 i U m V s Y X R p b 2 5 z a G l w S W 5 m b 0 N v b n R h a W 5 l c i I g V m F s d W U 9 I n N 7 J n F 1 b 3 Q 7 Y 2 9 s d W 1 u Q 2 9 1 b n Q m c X V v d D s 6 M S w m c X V v d D t r Z X l D b 2 x 1 b W 5 O Y W 1 l c y Z x d W 9 0 O z p b J n F 1 b 3 Q 7 U H J v a m V j d C B U e X B l J n F 1 b 3 Q 7 X S w m c X V v d D t x d W V y e V J l b G F 0 a W 9 u c 2 h p c H M m c X V v d D s 6 W 1 0 s J n F 1 b 3 Q 7 Y 2 9 s d W 1 u S W R l b n R p d G l l c y Z x d W 9 0 O z p b J n F 1 b 3 Q 7 U 2 V j d G l v b j E v U G 9 y d G Z v b G l v L 0 F k Z G V k I E l u Z G V 4 L n t Q c m 9 q Z W N 0 I F R 5 c G U s M n 0 m c X V v d D t d L C Z x d W 9 0 O 0 N v b H V t b k N v d W 5 0 J n F 1 b 3 Q 7 O j E s J n F 1 b 3 Q 7 S 2 V 5 Q 2 9 s d W 1 u T m F t Z X M m c X V v d D s 6 W y Z x d W 9 0 O 1 B y b 2 p l Y 3 Q g V H l w Z S Z x d W 9 0 O 1 0 s J n F 1 b 3 Q 7 Q 2 9 s d W 1 u S W R l b n R p d G l l c y Z x d W 9 0 O z p b J n F 1 b 3 Q 7 U 2 V j d G l v b j E v U G 9 y d G Z v b G l v L 0 F k Z G V k I E l u Z G V 4 L n t Q c m 9 q Z W N 0 I F R 5 c G U s M n 0 m c X V v d D t d L C Z x d W 9 0 O 1 J l b G F 0 a W 9 u c 2 h p c E l u Z m 8 m c X V v d D s 6 W 1 1 9 I i A v P j w v U 3 R h Y m x l R W 5 0 c m l l c z 4 8 L 0 l 0 Z W 0 + P E l 0 Z W 0 + P E l 0 Z W 1 M b 2 N h d G l v b j 4 8 S X R l b V R 5 c G U + R m 9 y b X V s Y T w v S X R l b V R 5 c G U + P E l 0 Z W 1 Q Y X R o P l N l Y 3 R p b 2 4 x L 1 B y b 2 p l Y 3 Q l M j B U e X B l L 1 N v d X J j Z T w v S X R l b V B h d G g + P C 9 J d G V t T G 9 j Y X R p b 2 4 + P F N 0 Y W J s Z U V u d H J p Z X M g L z 4 8 L 0 l 0 Z W 0 + P E l 0 Z W 0 + P E l 0 Z W 1 M b 2 N h d G l v b j 4 8 S X R l b V R 5 c G U + R m 9 y b X V s Y T w v S X R l b V R 5 c G U + P E l 0 Z W 1 Q Y X R o P l N l Y 3 R p b 2 4 x L 1 J l Z 2 l v b 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b H V t b k 5 h b W V z I i B W Y W x 1 Z T 0 i c 1 s m c X V v d D t S Z W d p b 2 4 m c X V v d D t d I i A v P j x F b n R y e S B U e X B l P S J G a W x s Q 2 9 s d W 1 u V H l w Z X M i I F Z h b H V l P S J z Q m c 9 P S I g L z 4 8 R W 5 0 c n k g V H l w Z T 0 i R m l s b E x h c 3 R V c G R h d G V k I i B W Y W x 1 Z T 0 i Z D I w M j M t M D M t M D d U M T A 6 M D Q 6 M z g u N z I 4 M T A z M F o i I C 8 + P E V u d H J 5 I F R 5 c G U 9 I k Z p b G x F c n J v c k N v d W 5 0 I i B W Y W x 1 Z T 0 i b D A i I C 8 + P E V u d H J 5 I F R 5 c G U 9 I k Z p b G x F c n J v c k N v Z G U i I F Z h b H V l P S J z V W 5 r b m 9 3 b i I g L z 4 8 R W 5 0 c n k g V H l w Z T 0 i U m V j b 3 Z l c n l U Y X J n Z X R T a G V l d C I g V m F s d W U 9 I n N S Z W d p b 2 4 i I C 8 + P E V u d H J 5 I F R 5 c G U 9 I l J l Y 2 9 2 Z X J 5 V G F y Z 2 V 0 Q 2 9 s d W 1 u I i B W Y W x 1 Z T 0 i b D E i I C 8 + P E V u d H J 5 I F R 5 c G U 9 I l J l Y 2 9 2 Z X J 5 V G F y Z 2 V 0 U m 9 3 I i B W Y W x 1 Z T 0 i b D E i I C 8 + P E V u d H J 5 I F R 5 c G U 9 I l F 1 Z X J 5 R 3 J v d X B J R C I g V m F s d W U 9 I n M 2 Y 2 R k Y T M y N S 0 z M j I 1 L T R j M D E t Y T A z Y i 1 h N D d k M D h m M z Y w O D Q i I C 8 + P E V u d H J 5 I F R 5 c G U 9 I l F 1 Z X J 5 S U Q i I F Z h b H V l P S J z N 2 F k Z m U 3 O T U t M T h h O S 0 0 M m U z L W J k Z j Q t O T M 3 Z m M 1 Z G E 5 Y T J j I i A v P j x F b n R y e S B U e X B l P S J G a W x s Q 2 9 1 b n Q i I F Z h b H V l P S J s N C I g L z 4 8 R W 5 0 c n k g V H l w Z T 0 i R m l s b F N 0 Y X R 1 c y I g V m F s d W U 9 I n N D b 2 1 w b G V 0 Z S I g L z 4 8 R W 5 0 c n k g V H l w Z T 0 i T m F 2 a W d h d G l v b l N 0 Z X B O Y W 1 l I i B W Y W x 1 Z T 0 i c 0 5 h d m l n Y X R p b 2 4 i I C 8 + P E V u d H J 5 I F R 5 c G U 9 I l B p d m 9 0 T 2 J q Z W N 0 T m F t Z S I g V m F s d W U 9 I n M x L V B p d m 9 0 c 1 F y d H J E Y X N o Y m 9 h c m Q h R k J l b m V m a X R z I i A v P j x F b n R y e S B U e X B l P S J B Z G R l Z F R v R G F 0 Y U 1 v Z G V s I i B W Y W x 1 Z T 0 i b D E i I C 8 + P E V u d H J 5 I F R 5 c G U 9 I l J l b G F 0 a W 9 u c 2 h p c E l u Z m 9 D b 2 5 0 Y W l u Z X I i I F Z h b H V l P S J z e y Z x d W 9 0 O 2 N v b H V t b k N v d W 5 0 J n F 1 b 3 Q 7 O j E s J n F 1 b 3 Q 7 a 2 V 5 Q 2 9 s d W 1 u T m F t Z X M m c X V v d D s 6 W y Z x d W 9 0 O 1 J l Z 2 l v b i Z x d W 9 0 O 1 0 s J n F 1 b 3 Q 7 c X V l c n l S Z W x h d G l v b n N o a X B z J n F 1 b 3 Q 7 O l t d L C Z x d W 9 0 O 2 N v b H V t b k l k Z W 5 0 a X R p Z X M m c X V v d D s 6 W y Z x d W 9 0 O 1 N l Y 3 R p b 2 4 x L 1 B v c n R m b 2 x p b y 9 B Z G R l Z C B J b m R l e C 5 7 U m V n a W 9 u L D R 9 J n F 1 b 3 Q 7 X S w m c X V v d D t D b 2 x 1 b W 5 D b 3 V u d C Z x d W 9 0 O z o x L C Z x d W 9 0 O 0 t l e U N v b H V t b k 5 h b W V z J n F 1 b 3 Q 7 O l s m c X V v d D t S Z W d p b 2 4 m c X V v d D t d L C Z x d W 9 0 O 0 N v b H V t b k l k Z W 5 0 a X R p Z X M m c X V v d D s 6 W y Z x d W 9 0 O 1 N l Y 3 R p b 2 4 x L 1 B v c n R m b 2 x p b y 9 B Z G R l Z C B J b m R l e C 5 7 U m V n a W 9 u L D R 9 J n F 1 b 3 Q 7 X S w m c X V v d D t S Z W x h d G l v b n N o a X B J b m Z v J n F 1 b 3 Q 7 O l t d f S I g L z 4 8 L 1 N 0 Y W J s Z U V u d H J p Z X M + P C 9 J d G V t P j x J d G V t P j x J d G V t T G 9 j Y X R p b 2 4 + P E l 0 Z W 1 U e X B l P k Z v c m 1 1 b G E 8 L 0 l 0 Z W 1 U e X B l P j x J d G V t U G F 0 a D 5 T Z W N 0 a W 9 u M S 9 S Z W d p b 2 4 v U 2 9 1 c m N l P C 9 J d G V t U G F 0 a D 4 8 L 0 l 0 Z W 1 M b 2 N h d G l v b j 4 8 U 3 R h Y m x l R W 5 0 c m l l c y A v P j w v S X R l b T 4 8 S X R l b T 4 8 S X R l b U x v Y 2 F 0 a W 9 u P j x J d G V t V H l w Z T 5 G b 3 J t d W x h P C 9 J d G V t V H l w Z T 4 8 S X R l b V B h d G g + U 2 V j d G l v b j E v U m V n a W 9 u L 1 J l b W 9 2 Z W Q l M j B P d G h l c i U y M E N v b H V t b n M 8 L 0 l 0 Z W 1 Q Y X R o P j w v S X R l b U x v Y 2 F 0 a W 9 u P j x T d G F i b G V F b n R y a W V z I C 8 + P C 9 J d G V t P j x J d G V t P j x J d G V t T G 9 j Y X R p b 2 4 + P E l 0 Z W 1 U e X B l P k Z v c m 1 1 b G E 8 L 0 l 0 Z W 1 U e X B l P j x J d G V t U G F 0 a D 5 T Z W N 0 a W 9 u M S 9 S Z W d p b 2 4 v U m V t b 3 Z l Z C U y M E R 1 c G x p Y 2 F 0 Z X M 8 L 0 l 0 Z W 1 Q Y X R o P j w v S X R l b U x v Y 2 F 0 a W 9 u P j x T d G F i b G V F b n R y a W V z I C 8 + P C 9 J d G V t P j x J d G V t P j x J d G V t T G 9 j Y X R p b 2 4 + P E l 0 Z W 1 U e X B l P k Z v c m 1 1 b G E 8 L 0 l 0 Z W 1 U e X B l P j x J d G V t U G F 0 a D 5 T Z W N 0 a W 9 u M S 9 E Z X B h c n R t Z W 5 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E Z X B h c n R t Z W 5 0 J n F 1 b 3 Q 7 X S I g L z 4 8 R W 5 0 c n k g V H l w Z T 0 i R m l s b E N v b H V t b l R 5 c G V z I i B W Y W x 1 Z T 0 i c 0 J n P T 0 i I C 8 + P E V u d H J 5 I F R 5 c G U 9 I k Z p b G x M Y X N 0 V X B k Y X R l Z C I g V m F s d W U 9 I m Q y M D I z L T A z L T A 3 V D E w O j A 0 O j M 4 L j c 0 N j E 2 N T d a I i A v P j x F b n R y e S B U e X B l P S J G a W x s R X J y b 3 J D b 3 V u d C I g V m F s d W U 9 I m w w I i A v P j x F b n R y e S B U e X B l P S J G a W x s R X J y b 3 J D b 2 R l I i B W Y W x 1 Z T 0 i c 1 V u a 2 5 v d 2 4 i I C 8 + P E V u d H J 5 I F R 5 c G U 9 I l J l Y 2 9 2 Z X J 5 V G F y Z 2 V 0 U 2 h l Z X Q i I F Z h b H V l P S J z R G V w Y X J 0 b W V u d C I g L z 4 8 R W 5 0 c n k g V H l w Z T 0 i U m V j b 3 Z l c n l U Y X J n Z X R D b 2 x 1 b W 4 i I F Z h b H V l P S J s M S I g L z 4 8 R W 5 0 c n k g V H l w Z T 0 i U m V j b 3 Z l c n l U Y X J n Z X R S b 3 c i I F Z h b H V l P S J s M S I g L z 4 8 R W 5 0 c n k g V H l w Z T 0 i U X V l c n l H c m 9 1 c E l E I i B W Y W x 1 Z T 0 i c z Z j Z G R h M z I 1 L T M y M j U t N G M w M S 1 h M D N i L W E 0 N 2 Q w O G Y z N j A 4 N C I g L z 4 8 R W 5 0 c n k g V H l w Z T 0 i U X V l c n l J R C I g V m F s d W U 9 I n M y M j R l Y m E y N S 0 3 O D F i L T Q 0 Z T A t Y j J j O S 0 4 Z W E z M j d m Y m U 4 M G M i I C 8 + P E V u d H J 5 I F R 5 c G U 9 I k Z p b G x D b 3 V u d C I g V m F s d W U 9 I m w 1 I i A v P j x F b n R y e S B U e X B l P S J G a W x s U 3 R h d H V z I i B W Y W x 1 Z T 0 i c 0 N v b X B s Z X R l I i A v P j x F b n R y e S B U e X B l P S J O Y X Z p Z 2 F 0 a W 9 u U 3 R l c E 5 h b W U i I F Z h b H V l P S J z T m F 2 a W d h d G l v b i I g L z 4 8 R W 5 0 c n k g V H l w Z T 0 i Q W R k Z W R U b 0 R h d G F N b 2 R l b C I g V m F s d W U 9 I m w x I i A v P j x F b n R y e S B U e X B l P S J S Z W x h d G l v b n N o a X B J b m Z v Q 2 9 u d G F p b m V y I i B W Y W x 1 Z T 0 i c 3 s m c X V v d D t j b 2 x 1 b W 5 D b 3 V u d C Z x d W 9 0 O z o x L C Z x d W 9 0 O 2 t l e U N v b H V t b k 5 h b W V z J n F 1 b 3 Q 7 O l s m c X V v d D t E Z X B h c n R t Z W 5 0 J n F 1 b 3 Q 7 X S w m c X V v d D t x d W V y e V J l b G F 0 a W 9 u c 2 h p c H M m c X V v d D s 6 W 1 0 s J n F 1 b 3 Q 7 Y 2 9 s d W 1 u S W R l b n R p d G l l c y Z x d W 9 0 O z p b J n F 1 b 3 Q 7 U 2 V j d G l v b j E v U G 9 y d G Z v b G l v L 0 F k Z G V k I E l u Z G V 4 L n t E Z X B h c n R t Z W 5 0 L D V 9 J n F 1 b 3 Q 7 X S w m c X V v d D t D b 2 x 1 b W 5 D b 3 V u d C Z x d W 9 0 O z o x L C Z x d W 9 0 O 0 t l e U N v b H V t b k 5 h b W V z J n F 1 b 3 Q 7 O l s m c X V v d D t E Z X B h c n R t Z W 5 0 J n F 1 b 3 Q 7 X S w m c X V v d D t D b 2 x 1 b W 5 J Z G V u d G l 0 a W V z J n F 1 b 3 Q 7 O l s m c X V v d D t T Z W N 0 a W 9 u M S 9 Q b 3 J 0 Z m 9 s a W 8 v Q W R k Z W Q g S W 5 k Z X g u e 0 R l c G F y d G 1 l b n Q s N X 0 m c X V v d D t d L C Z x d W 9 0 O 1 J l b G F 0 a W 9 u c 2 h p c E l u Z m 8 m c X V v d D s 6 W 1 1 9 I i A v P j w v U 3 R h Y m x l R W 5 0 c m l l c z 4 8 L 0 l 0 Z W 0 + P E l 0 Z W 0 + P E l 0 Z W 1 M b 2 N h d G l v b j 4 8 S X R l b V R 5 c G U + R m 9 y b X V s Y T w v S X R l b V R 5 c G U + P E l 0 Z W 1 Q Y X R o P l N l Y 3 R p b 2 4 x L 0 R l c G F y d G 1 l b n Q v U 2 9 1 c m N l P C 9 J d G V t U G F 0 a D 4 8 L 0 l 0 Z W 1 M b 2 N h d G l v b j 4 8 U 3 R h Y m x l R W 5 0 c m l l c y A v P j w v S X R l b T 4 8 S X R l b T 4 8 S X R l b U x v Y 2 F 0 a W 9 u P j x J d G V t V H l w Z T 5 G b 3 J t d W x h P C 9 J d G V t V H l w Z T 4 8 S X R l b V B h d G g + U 2 V j d G l v b j E v R G V w Y X J 0 b W V u d C 9 S Z W 1 v d m V k J T I w T 3 R o Z X I l M j B D b 2 x 1 b W 5 z P C 9 J d G V t U G F 0 a D 4 8 L 0 l 0 Z W 1 M b 2 N h d G l v b j 4 8 U 3 R h Y m x l R W 5 0 c m l l c y A v P j w v S X R l b T 4 8 S X R l b T 4 8 S X R l b U x v Y 2 F 0 a W 9 u P j x J d G V t V H l w Z T 5 G b 3 J t d W x h P C 9 J d G V t V H l w Z T 4 8 S X R l b V B h d G g + U 2 V j d G l v b j E v R G V w Y X J 0 b W V u d C 9 S Z W 1 v d m V k J T I w R H V w b G l j Y X R l c z w v S X R l b V B h d G g + P C 9 J d G V t T G 9 j Y X R p b 2 4 + P F N 0 Y W J s Z U V u d H J p Z X M g L z 4 8 L 0 l 0 Z W 0 + P E l 0 Z W 0 + P E l 0 Z W 1 M b 2 N h d G l v b j 4 8 S X R l b V R 5 c G U + R m 9 y b X V s Y T w v S X R l b V R 5 c G U + P E l 0 Z W 1 Q Y X R o P l N l Y 3 R p b 2 4 x L 0 N v b X B s Z X h p d H 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s d W 1 u T m F t Z X M i I F Z h b H V l P S J z W y Z x d W 9 0 O 0 N v b X B s Z X h p d H k m c X V v d D t d I i A v P j x F b n R y e S B U e X B l P S J G a W x s Q 2 9 s d W 1 u V H l w Z X M i I F Z h b H V l P S J z Q m c 9 P S I g L z 4 8 R W 5 0 c n k g V H l w Z T 0 i R m l s b E x h c 3 R V c G R h d G V k I i B W Y W x 1 Z T 0 i Z D I w M j M t M D M t M D d U M T A 6 M D Q 6 M z g u N z Q 5 M j k w O F o i I C 8 + P E V u d H J 5 I F R 5 c G U 9 I k Z p b G x F c n J v c k N v d W 5 0 I i B W Y W x 1 Z T 0 i b D A i I C 8 + P E V u d H J 5 I F R 5 c G U 9 I k Z p b G x F c n J v c k N v Z G U i I F Z h b H V l P S J z V W 5 r b m 9 3 b i I g L z 4 8 R W 5 0 c n k g V H l w Z T 0 i U m V j b 3 Z l c n l U Y X J n Z X R T a G V l d C I g V m F s d W U 9 I n N D b 2 1 w b G V 4 a X R 5 I i A v P j x F b n R y e S B U e X B l P S J S Z W N v d m V y e V R h c m d l d E N v b H V t b i I g V m F s d W U 9 I m w x I i A v P j x F b n R y e S B U e X B l P S J S Z W N v d m V y e V R h c m d l d F J v d y I g V m F s d W U 9 I m w x I i A v P j x F b n R y e S B U e X B l P S J R d W V y e U d y b 3 V w S U Q i I F Z h b H V l P S J z N m N k Z G E z M j U t M z I y N S 0 0 Y z A x L W E w M 2 I t Y T Q 3 Z D A 4 Z j M 2 M D g 0 I i A v P j x F b n R y e S B U e X B l P S J R d W V y e U l E I i B W Y W x 1 Z T 0 i c z l h O T l j M W M 4 L T M y N z Q t N D E 3 M y 0 4 Y 2 Z m L W Y 0 N T I z M 2 E 2 Y z R j N i I g L z 4 8 R W 5 0 c n k g V H l w Z T 0 i R m l s b E N v d W 5 0 I i B W Y W x 1 Z T 0 i b D M i I C 8 + P E V u d H J 5 I F R 5 c G U 9 I k Z p b G x T d G F 0 d X M i I F Z h b H V l P S J z Q 2 9 t c G x l d G U i I C 8 + P E V u d H J 5 I F R 5 c G U 9 I k 5 h d m l n Y X R p b 2 5 T d G V w T m F t Z S I g V m F s d W U 9 I n N O Y X Z p Z 2 F 0 a W 9 u I i A v P j x F b n R y e S B U e X B l P S J B Z G R l Z F R v R G F 0 Y U 1 v Z G V s I i B W Y W x 1 Z T 0 i b D E i I C 8 + P E V u d H J 5 I F R 5 c G U 9 I l J l b G F 0 a W 9 u c 2 h p c E l u Z m 9 D b 2 5 0 Y W l u Z X I i I F Z h b H V l P S J z e y Z x d W 9 0 O 2 N v b H V t b k N v d W 5 0 J n F 1 b 3 Q 7 O j E s J n F 1 b 3 Q 7 a 2 V 5 Q 2 9 s d W 1 u T m F t Z X M m c X V v d D s 6 W y Z x d W 9 0 O 0 N v b X B s Z X h p d H k m c X V v d D t d L C Z x d W 9 0 O 3 F 1 Z X J 5 U m V s Y X R p b 2 5 z a G l w c y Z x d W 9 0 O z p b X S w m c X V v d D t j b 2 x 1 b W 5 J Z G V u d G l 0 a W V z J n F 1 b 3 Q 7 O l s m c X V v d D t T Z W N 0 a W 9 u M S 9 Q b 3 J 0 Z m 9 s a W 8 v Q W R k Z W Q g S W 5 k Z X g u e 0 N v b X B s Z X h p d H k s O H 0 m c X V v d D t d L C Z x d W 9 0 O 0 N v b H V t b k N v d W 5 0 J n F 1 b 3 Q 7 O j E s J n F 1 b 3 Q 7 S 2 V 5 Q 2 9 s d W 1 u T m F t Z X M m c X V v d D s 6 W y Z x d W 9 0 O 0 N v b X B s Z X h p d H k m c X V v d D t d L C Z x d W 9 0 O 0 N v b H V t b k l k Z W 5 0 a X R p Z X M m c X V v d D s 6 W y Z x d W 9 0 O 1 N l Y 3 R p b 2 4 x L 1 B v c n R m b 2 x p b y 9 B Z G R l Z C B J b m R l e C 5 7 Q 2 9 t c G x l e G l 0 e S w 4 f S Z x d W 9 0 O 1 0 s J n F 1 b 3 Q 7 U m V s Y X R p b 2 5 z a G l w S W 5 m b y Z x d W 9 0 O z p b X X 0 i I C 8 + P C 9 T d G F i b G V F b n R y a W V z P j w v S X R l b T 4 8 S X R l b T 4 8 S X R l b U x v Y 2 F 0 a W 9 u P j x J d G V t V H l w Z T 5 G b 3 J t d W x h P C 9 J d G V t V H l w Z T 4 8 S X R l b V B h d G g + U 2 V j d G l v b j E v Q 2 9 t c G x l e G l 0 e S 9 T b 3 V y Y 2 U 8 L 0 l 0 Z W 1 Q Y X R o P j w v S X R l b U x v Y 2 F 0 a W 9 u P j x T d G F i b G V F b n R y a W V z I C 8 + P C 9 J d G V t P j x J d G V t P j x J d G V t T G 9 j Y X R p b 2 4 + P E l 0 Z W 1 U e X B l P k Z v c m 1 1 b G E 8 L 0 l 0 Z W 1 U e X B l P j x J d G V t U G F 0 a D 5 T Z W N 0 a W 9 u M S 9 D b 2 1 w b G V 4 a X R 5 L 1 J l b W 9 2 Z W Q l M j B P d G h l c i U y M E N v b H V t b n M 8 L 0 l 0 Z W 1 Q Y X R o P j w v S X R l b U x v Y 2 F 0 a W 9 u P j x T d G F i b G V F b n R y a W V z I C 8 + P C 9 J d G V t P j x J d G V t P j x J d G V t T G 9 j Y X R p b 2 4 + P E l 0 Z W 1 U e X B l P k Z v c m 1 1 b G E 8 L 0 l 0 Z W 1 U e X B l P j x J d G V t U G F 0 a D 5 T Z W N 0 a W 9 u M S 9 D b 2 1 w b G V 4 a X R 5 L 1 J l b W 9 2 Z W Q l M j B E d X B s a W N h d G V z P C 9 J d G V t U G F 0 a D 4 8 L 0 l 0 Z W 1 M b 2 N h d G l v b j 4 8 U 3 R h Y m x l R W 5 0 c m l l c y A v P j w v S X R l b T 4 8 S X R l b T 4 8 S X R l b U x v Y 2 F 0 a W 9 u P j x J d G V t V H l w Z T 5 G b 3 J t d W x h P C 9 J d G V t V H l w Z T 4 8 S X R l b V B h d G g + U 2 V j d G l v b j E v U 3 R h d H 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s d W 1 u T m F t Z X M i I F Z h b H V l P S J z W y Z x d W 9 0 O 1 N 0 Y X R 1 c y Z x d W 9 0 O 1 0 i I C 8 + P E V u d H J 5 I F R 5 c G U 9 I k Z p b G x D b 2 x 1 b W 5 U e X B l c y I g V m F s d W U 9 I n N C Z z 0 9 I i A v P j x F b n R y e S B U e X B l P S J G a W x s T G F z d F V w Z G F 0 Z W Q i I F Z h b H V l P S J k M j A y M y 0 w M y 0 w N 1 Q x M D o w N D o z O C 4 3 N T I x N j M w W i I g L z 4 8 R W 5 0 c n k g V H l w Z T 0 i R m l s b E V y c m 9 y Q 2 9 1 b n Q i I F Z h b H V l P S J s M C I g L z 4 8 R W 5 0 c n k g V H l w Z T 0 i R m l s b E V y c m 9 y Q 2 9 k Z S I g V m F s d W U 9 I n N V b m t u b 3 d u I i A v P j x F b n R y e S B U e X B l P S J S Z W N v d m V y e V R h c m d l d F N o Z W V 0 I i B W Y W x 1 Z T 0 i c 1 N 0 Y X R 1 c y I g L z 4 8 R W 5 0 c n k g V H l w Z T 0 i U m V j b 3 Z l c n l U Y X J n Z X R D b 2 x 1 b W 4 i I F Z h b H V l P S J s M S I g L z 4 8 R W 5 0 c n k g V H l w Z T 0 i U m V j b 3 Z l c n l U Y X J n Z X R S b 3 c i I F Z h b H V l P S J s M S I g L z 4 8 R W 5 0 c n k g V H l w Z T 0 i U X V l c n l H c m 9 1 c E l E I i B W Y W x 1 Z T 0 i c z Z j Z G R h M z I 1 L T M y M j U t N G M w M S 1 h M D N i L W E 0 N 2 Q w O G Y z N j A 4 N C I g L z 4 8 R W 5 0 c n k g V H l w Z T 0 i U X V l c n l J R C I g V m F s d W U 9 I n M 1 N D E 1 M z M 4 Z C 1 m M 2 F k L T Q 4 N W Y t Y j V h Y i 0 y N z g 5 Z T I 1 M 2 F i Y W M i I C 8 + P E V u d H J 5 I F R 5 c G U 9 I k Z p b G x D b 3 V u d C I g V m F s d W U 9 I m w 1 I i A v P j x F b n R y e S B U e X B l P S J G a W x s U 3 R h d H V z I i B W Y W x 1 Z T 0 i c 0 N v b X B s Z X R l I i A v P j x F b n R y e S B U e X B l P S J O Y X Z p Z 2 F 0 a W 9 u U 3 R l c E 5 h b W U i I F Z h b H V l P S J z T m F 2 a W d h d G l v b i I g L z 4 8 R W 5 0 c n k g V H l w Z T 0 i U G l 2 b 3 R P Y m p l Y 3 R O Y W 1 l I i B W Y W x 1 Z T 0 i c z E t U G l 2 b 3 R z U X J 0 c k R h c 2 h i b 2 F y Z C F S Q m V u Z W Z p d H M y M S I g L z 4 8 R W 5 0 c n k g V H l w Z T 0 i Q W R k Z W R U b 0 R h d G F N b 2 R l b C I g V m F s d W U 9 I m w x I i A v P j x F b n R y e S B U e X B l P S J S Z W x h d G l v b n N o a X B J b m Z v Q 2 9 u d G F p b m V y I i B W Y W x 1 Z T 0 i c 3 s m c X V v d D t j b 2 x 1 b W 5 D b 3 V u d C Z x d W 9 0 O z o x L C Z x d W 9 0 O 2 t l e U N v b H V t b k 5 h b W V z J n F 1 b 3 Q 7 O l s m c X V v d D t T d G F 0 d X M m c X V v d D t d L C Z x d W 9 0 O 3 F 1 Z X J 5 U m V s Y X R p b 2 5 z a G l w c y Z x d W 9 0 O z p b X S w m c X V v d D t j b 2 x 1 b W 5 J Z G V u d G l 0 a W V z J n F 1 b 3 Q 7 O l s m c X V v d D t T Z W N 0 a W 9 u M S 9 Q b 3 J 0 Z m 9 s a W 8 v Q W R k Z W Q g S W 5 k Z X g u e 1 N 0 Y X R 1 c y w 5 f S Z x d W 9 0 O 1 0 s J n F 1 b 3 Q 7 Q 2 9 s d W 1 u Q 2 9 1 b n Q m c X V v d D s 6 M S w m c X V v d D t L Z X l D b 2 x 1 b W 5 O Y W 1 l c y Z x d W 9 0 O z p b J n F 1 b 3 Q 7 U 3 R h d H V z J n F 1 b 3 Q 7 X S w m c X V v d D t D b 2 x 1 b W 5 J Z G V u d G l 0 a W V z J n F 1 b 3 Q 7 O l s m c X V v d D t T Z W N 0 a W 9 u M S 9 Q b 3 J 0 Z m 9 s a W 8 v Q W R k Z W Q g S W 5 k Z X g u e 1 N 0 Y X R 1 c y w 5 f S Z x d W 9 0 O 1 0 s J n F 1 b 3 Q 7 U m V s Y X R p b 2 5 z a G l w S W 5 m b y Z x d W 9 0 O z p b X X 0 i I C 8 + P C 9 T d G F i b G V F b n R y a W V z P j w v S X R l b T 4 8 S X R l b T 4 8 S X R l b U x v Y 2 F 0 a W 9 u P j x J d G V t V H l w Z T 5 G b 3 J t d W x h P C 9 J d G V t V H l w Z T 4 8 S X R l b V B h d G g + U 2 V j d G l v b j E v U 3 R h d H V z L 1 N v d X J j Z T w v S X R l b V B h d G g + P C 9 J d G V t T G 9 j Y X R p b 2 4 + P F N 0 Y W J s Z U V u d H J p Z X M g L z 4 8 L 0 l 0 Z W 0 + P E l 0 Z W 0 + P E l 0 Z W 1 M b 2 N h d G l v b j 4 8 S X R l b V R 5 c G U + R m 9 y b X V s Y T w v S X R l b V R 5 c G U + P E l 0 Z W 1 Q Y X R o P l N l Y 3 R p b 2 4 x L 1 N 0 Y X R 1 c y 9 S Z W 1 v d m V k J T I w T 3 R o Z X I l M j B D b 2 x 1 b W 5 z P C 9 J d G V t U G F 0 a D 4 8 L 0 l 0 Z W 1 M b 2 N h d G l v b j 4 8 U 3 R h Y m x l R W 5 0 c m l l c y A v P j w v S X R l b T 4 8 S X R l b T 4 8 S X R l b U x v Y 2 F 0 a W 9 u P j x J d G V t V H l w Z T 5 G b 3 J t d W x h P C 9 J d G V t V H l w Z T 4 8 S X R l b V B h d G g + U 2 V j d G l v b j E v U 3 R h d H V z L 1 J l b W 9 2 Z W Q l M j B E d X B s a W N h d G V z P C 9 J d G V t U G F 0 a D 4 8 L 0 l 0 Z W 1 M b 2 N h d G l v b j 4 8 U 3 R h Y m x l R W 5 0 c m l l c y A v P j w v S X R l b T 4 8 S X R l b T 4 8 S X R l b U x v Y 2 F 0 a W 9 u P j x J d G V t V H l w Z T 5 G b 3 J t d W x h P C 9 J d G V t V H l w Z T 4 8 S X R l b V B h d G g + U 2 V j d G l v b j E v U G h h c 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s d W 1 u T m F t Z X M i I F Z h b H V l P S J z W y Z x d W 9 0 O 1 B o Y X N l J n F 1 b 3 Q 7 X S I g L z 4 8 R W 5 0 c n k g V H l w Z T 0 i R m l s b E N v b H V t b l R 5 c G V z I i B W Y W x 1 Z T 0 i c 0 J n P T 0 i I C 8 + P E V u d H J 5 I F R 5 c G U 9 I k Z p b G x M Y X N 0 V X B k Y X R l Z C I g V m F s d W U 9 I m Q y M D I z L T A z L T A 3 V D E w O j A 0 O j M 4 L j c 1 M z g 1 M j V a I i A v P j x F b n R y e S B U e X B l P S J G a W x s R X J y b 3 J D b 3 V u d C I g V m F s d W U 9 I m w w I i A v P j x F b n R y e S B U e X B l P S J G a W x s R X J y b 3 J D b 2 R l I i B W Y W x 1 Z T 0 i c 1 V u a 2 5 v d 2 4 i I C 8 + P E V u d H J 5 I F R 5 c G U 9 I l J l Y 2 9 2 Z X J 5 V G F y Z 2 V 0 U 2 h l Z X Q i I F Z h b H V l P S J z U G h h c 2 U g K D I p I i A v P j x F b n R y e S B U e X B l P S J S Z W N v d m V y e V R h c m d l d E N v b H V t b i I g V m F s d W U 9 I m w x I i A v P j x F b n R y e S B U e X B l P S J S Z W N v d m V y e V R h c m d l d F J v d y I g V m F s d W U 9 I m w x I i A v P j x F b n R y e S B U e X B l P S J R d W V y e U d y b 3 V w S U Q i I F Z h b H V l P S J z N m N k Z G E z M j U t M z I y N S 0 0 Y z A x L W E w M 2 I t Y T Q 3 Z D A 4 Z j M 2 M D g 0 I i A v P j x F b n R y e S B U e X B l P S J R d W V y e U l E I i B W Y W x 1 Z T 0 i c z Y 1 O T k y M 2 Y w L W I 3 Z m Q t N G U x Z i 1 i O T k 4 L W R i N T F l N T J k Z j g 0 Y i I g L z 4 8 R W 5 0 c n k g V H l w Z T 0 i R m l s b E N v d W 5 0 I i B W Y W x 1 Z T 0 i b D Y i I C 8 + P E V u d H J 5 I F R 5 c G U 9 I k Z p b G x T d G F 0 d X M i I F Z h b H V l P S J z Q 2 9 t c G x l d G U i I C 8 + P E V u d H J 5 I F R 5 c G U 9 I k 5 h d m l n Y X R p b 2 5 T d G V w T m F t Z S I g V m F s d W U 9 I n N O Y X Z p Z 2 F 0 a W 9 u I i A v P j x F b n R y e S B U e X B l P S J B Z G R l Z F R v R G F 0 Y U 1 v Z G V s I i B W Y W x 1 Z T 0 i b D E i I C 8 + P E V u d H J 5 I F R 5 c G U 9 I l J l b G F 0 a W 9 u c 2 h p c E l u Z m 9 D b 2 5 0 Y W l u Z X I i I F Z h b H V l P S J z e y Z x d W 9 0 O 2 N v b H V t b k N v d W 5 0 J n F 1 b 3 Q 7 O j E s J n F 1 b 3 Q 7 a 2 V 5 Q 2 9 s d W 1 u T m F t Z X M m c X V v d D s 6 W y Z x d W 9 0 O 1 B o Y X N l J n F 1 b 3 Q 7 X S w m c X V v d D t x d W V y e V J l b G F 0 a W 9 u c 2 h p c H M m c X V v d D s 6 W 1 0 s J n F 1 b 3 Q 7 Y 2 9 s d W 1 u S W R l b n R p d G l l c y Z x d W 9 0 O z p b J n F 1 b 3 Q 7 U 2 V j d G l v b j E v U G 9 y d G Z v b G l v L 0 F k Z G V k I E l u Z G V 4 L n t Q a G F z Z S w x M X 0 m c X V v d D t d L C Z x d W 9 0 O 0 N v b H V t b k N v d W 5 0 J n F 1 b 3 Q 7 O j E s J n F 1 b 3 Q 7 S 2 V 5 Q 2 9 s d W 1 u T m F t Z X M m c X V v d D s 6 W y Z x d W 9 0 O 1 B o Y X N l J n F 1 b 3 Q 7 X S w m c X V v d D t D b 2 x 1 b W 5 J Z G V u d G l 0 a W V z J n F 1 b 3 Q 7 O l s m c X V v d D t T Z W N 0 a W 9 u M S 9 Q b 3 J 0 Z m 9 s a W 8 v Q W R k Z W Q g S W 5 k Z X g u e 1 B o Y X N l L D E x f S Z x d W 9 0 O 1 0 s J n F 1 b 3 Q 7 U m V s Y X R p b 2 5 z a G l w S W 5 m b y Z x d W 9 0 O z p b X X 0 i I C 8 + P C 9 T d G F i b G V F b n R y a W V z P j w v S X R l b T 4 8 S X R l b T 4 8 S X R l b U x v Y 2 F 0 a W 9 u P j x J d G V t V H l w Z T 5 G b 3 J t d W x h P C 9 J d G V t V H l w Z T 4 8 S X R l b V B h d G g + U 2 V j d G l v b j E v U G h h c 2 U v U 2 9 1 c m N l P C 9 J d G V t U G F 0 a D 4 8 L 0 l 0 Z W 1 M b 2 N h d G l v b j 4 8 U 3 R h Y m x l R W 5 0 c m l l c y A v P j w v S X R l b T 4 8 S X R l b T 4 8 S X R l b U x v Y 2 F 0 a W 9 u P j x J d G V t V H l w Z T 5 G b 3 J t d W x h P C 9 J d G V t V H l w Z T 4 8 S X R l b V B h d G g + U 2 V j d G l v b j E v U G h h c 2 U v U m V t b 3 Z l Z C U y M E 9 0 a G V y J T I w Q 2 9 s d W 1 u c z w v S X R l b V B h d G g + P C 9 J d G V t T G 9 j Y X R p b 2 4 + P F N 0 Y W J s Z U V u d H J p Z X M g L z 4 8 L 0 l 0 Z W 0 + P E l 0 Z W 0 + P E l 0 Z W 1 M b 2 N h d G l v b j 4 8 S X R l b V R 5 c G U + R m 9 y b X V s Y T w v S X R l b V R 5 c G U + P E l 0 Z W 1 Q Y X R o P l N l Y 3 R p b 2 4 x L 1 B o Y X N l L 1 J l b W 9 2 Z W Q l M j B E d X B s a W N h d G V z P C 9 J d G V t U G F 0 a D 4 8 L 0 l 0 Z W 1 M b 2 N h d G l v b j 4 8 U 3 R h Y m x l R W 5 0 c m l l c y A v P j w v S X R l b T 4 8 S X R l b T 4 8 S X R l b U x v Y 2 F 0 a W 9 u P j x J d G V t V H l w Z T 5 G b 3 J t d W x h P C 9 J d G V t V H l w Z T 4 8 S X R l b V B h d G g + U 2 V j d G l v b j E v Q X Z n R H V y Y X R p b 2 4 8 L 0 l 0 Z W 1 Q Y X R o P j w v S X R l b U x v Y 2 F 0 a W 9 u P j x T d G F i b G V F b n R y a W V z P j x F b n R y e S B U e X B l P S J R d W V y e U d y b 3 V w S U Q i I F Z h b H V l P S J z Y W Y 5 Z D B j N D c t N G Y x N y 0 0 Z W V k L T k 0 Z D k t M z Y 0 N D U 3 N z I 4 N T U 0 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C w m c X V v d D t r Z X l D b 2 x 1 b W 5 O Y W 1 l c y Z x d W 9 0 O z p b J n F 1 b 3 Q 7 Q 2 9 t c G x l e G l 0 e S Z x d W 9 0 O y w m c X V v d D t Q c m 9 q Z W N 0 I F R 5 c G U m c X V v d D s s J n F 1 b 3 Q 7 U G h h c 2 U m c X V v d D t d L C Z x d W 9 0 O 3 F 1 Z X J 5 U m V s Y X R p b 2 5 z a G l w c y Z x d W 9 0 O z p b X S w m c X V v d D t j b 2 x 1 b W 5 J Z G V u d G l 0 a W V z J n F 1 b 3 Q 7 O l s m c X V v d D t T Z W N 0 a W 9 u M S 9 B d m d E d X J h d G l v b i 9 H c m 9 1 c G V k I F J v d 3 M u e 0 N v b X B s Z X h p d H k s M H 0 m c X V v d D s s J n F 1 b 3 Q 7 U 2 V j d G l v b j E v Q X Z n R H V y Y X R p b 2 4 v R 3 J v d X B l Z C B S b 3 d z L n t Q c m 9 q Z W N 0 I F R 5 c G U s M X 0 m c X V v d D s s J n F 1 b 3 Q 7 U 2 V j d G l v b j E v Q X Z n R H V y Y X R p b 2 4 v R 3 J v d X B l Z C B S b 3 d z L n t Q a G F z Z S w y f S Z x d W 9 0 O y w m c X V v d D t T Z W N 0 a W 9 u M S 9 B d m d E d X J h d G l v b i 9 H c m 9 1 c G V k I F J v d 3 M u e 0 F 2 Z 0 R 1 c m F 0 a W 9 u L D N 9 J n F 1 b 3 Q 7 X S w m c X V v d D t D b 2 x 1 b W 5 D b 3 V u d C Z x d W 9 0 O z o 0 L C Z x d W 9 0 O 0 t l e U N v b H V t b k 5 h b W V z J n F 1 b 3 Q 7 O l s m c X V v d D t D b 2 1 w b G V 4 a X R 5 J n F 1 b 3 Q 7 L C Z x d W 9 0 O 1 B y b 2 p l Y 3 Q g V H l w Z S Z x d W 9 0 O y w m c X V v d D t Q a G F z Z S Z x d W 9 0 O 1 0 s J n F 1 b 3 Q 7 Q 2 9 s d W 1 u S W R l b n R p d G l l c y Z x d W 9 0 O z p b J n F 1 b 3 Q 7 U 2 V j d G l v b j E v Q X Z n R H V y Y X R p b 2 4 v R 3 J v d X B l Z C B S b 3 d z L n t D b 2 1 w b G V 4 a X R 5 L D B 9 J n F 1 b 3 Q 7 L C Z x d W 9 0 O 1 N l Y 3 R p b 2 4 x L 0 F 2 Z 0 R 1 c m F 0 a W 9 u L 0 d y b 3 V w Z W Q g U m 9 3 c y 5 7 U H J v a m V j d C B U e X B l L D F 9 J n F 1 b 3 Q 7 L C Z x d W 9 0 O 1 N l Y 3 R p b 2 4 x L 0 F 2 Z 0 R 1 c m F 0 a W 9 u L 0 d y b 3 V w Z W Q g U m 9 3 c y 5 7 U G h h c 2 U s M n 0 m c X V v d D s s J n F 1 b 3 Q 7 U 2 V j d G l v b j E v Q X Z n R H V y Y X R p b 2 4 v R 3 J v d X B l Z C B S b 3 d z L n t B d m d E d X J h d G l v b i w z f S Z x d W 9 0 O 1 0 s J n F 1 b 3 Q 7 U m V s Y X R p b 2 5 z a G l w S W 5 m b y Z x d W 9 0 O z p b X X 0 i I C 8 + P E V u d H J 5 I F R 5 c G U 9 I k Z p b G x T d G F 0 d X M i I F Z h b H V l P S J z Q 2 9 t c G x l d G U i I C 8 + P E V u d H J 5 I F R 5 c G U 9 I k Z p b G x D b 2 x 1 b W 5 O Y W 1 l c y I g V m F s d W U 9 I n N b J n F 1 b 3 Q 7 Q 2 9 t c G x l e G l 0 e S Z x d W 9 0 O y w m c X V v d D t Q c m 9 q Z W N 0 I F R 5 c G U m c X V v d D s s J n F 1 b 3 Q 7 U G h h c 2 U m c X V v d D s s J n F 1 b 3 Q 7 Q X Z n R H V y Y X R p b 2 4 m c X V v d D t d I i A v P j x F b n R y e S B U e X B l P S J G a W x s Q 2 9 s d W 1 u V H l w Z X M i I F Z h b H V l P S J z Q m d Z R 0 J R P T 0 i I C 8 + P E V u d H J 5 I F R 5 c G U 9 I k Z p b G x M Y X N 0 V X B k Y X R l Z C I g V m F s d W U 9 I m Q y M D I y L T E y L T I 2 V D A 2 O j A 3 O j Q w L j U x M T U x N j N a I i A v P j x F b n R y e S B U e X B l P S J G a W x s R X J y b 3 J D b 2 R l I i B W Y W x 1 Z T 0 i c 1 V u a 2 5 v d 2 4 i I C 8 + P E V u d H J 5 I F R 5 c G U 9 I k F k Z G V k V G 9 E Y X R h T W 9 k Z W w i I F Z h b H V l P S J s M C I g L z 4 8 R W 5 0 c n k g V H l w Z T 0 i U X V l c n l J R C I g V m F s d W U 9 I n M 3 O D l j N W N m N i 0 3 Y 2 U 1 L T Q 2 Z T Y t O W V j Z S 0 4 Z D B l O G Y 1 N 2 E 3 M z Y i I C 8 + P C 9 T d G F i b G V F b n R y a W V z P j w v S X R l b T 4 8 S X R l b T 4 8 S X R l b U x v Y 2 F 0 a W 9 u P j x J d G V t V H l w Z T 5 G b 3 J t d W x h P C 9 J d G V t V H l w Z T 4 8 S X R l b V B h d G g + U 2 V j d G l v b j E v Q X Z n R H V y Y X R p b 2 4 v U 2 9 1 c m N l P C 9 J d G V t U G F 0 a D 4 8 L 0 l 0 Z W 1 M b 2 N h d G l v b j 4 8 U 3 R h Y m x l R W 5 0 c m l l c y A v P j w v S X R l b T 4 8 S X R l b T 4 8 S X R l b U x v Y 2 F 0 a W 9 u P j x J d G V t V H l w Z T 5 G b 3 J t d W x h P C 9 J d G V t V H l w Z T 4 8 S X R l b V B h d G g + U 2 V j d G l v b j E v Q X Z n R H V y Y X R p b 2 4 v Q W R k Z W Q l M j B D d X N 0 b 2 0 8 L 0 l 0 Z W 1 Q Y X R o P j w v S X R l b U x v Y 2 F 0 a W 9 u P j x T d G F i b G V F b n R y a W V z I C 8 + P C 9 J d G V t P j x J d G V t P j x J d G V t T G 9 j Y X R p b 2 4 + P E l 0 Z W 1 U e X B l P k Z v c m 1 1 b G E 8 L 0 l 0 Z W 1 U e X B l P j x J d G V t U G F 0 a D 5 T Z W N 0 a W 9 u M S 9 B d m d E d X J h d G l v b i 9 H c m 9 1 c G V k J T I w U m 9 3 c z w v S X R l b V B h d G g + P C 9 J d G V t T G 9 j Y X R p b 2 4 + P F N 0 Y W J s Z U V u d H J p Z X M g L z 4 8 L 0 l 0 Z W 0 + P E l 0 Z W 0 + P E l 0 Z W 1 M b 2 N h d G l v b j 4 8 S X R l b V R 5 c G U + R m 9 y b X V s Y T w v S X R l b V R 5 c G U + P E l 0 Z W 1 Q Y X R o P l N l Y 3 R p b 2 4 x L 0 F 2 Z 0 R 1 c m F 0 a W 9 u L 0 Z p b H R l c m V k J T I w U m 9 3 c z w v S X R l b V B h d G g + P C 9 J d G V t T G 9 j Y X R p b 2 4 + P F N 0 Y W J s Z U V u d H J p Z X M g L z 4 8 L 0 l 0 Z W 0 + P E l 0 Z W 0 + P E l 0 Z W 1 M b 2 N h d G l v b j 4 8 S X R l b V R 5 c G U + R m 9 y b X V s Y T w v S X R l b V R 5 c G U + P E l 0 Z W 1 Q Y X R o P l N l Y 3 R p b 2 4 x L 0 F 2 Z 0 R 1 c m F 0 a W 9 u L 0 Z p b H R l c m V k J T I w U m 9 3 c z E 8 L 0 l 0 Z W 1 Q Y X R o P j w v S X R l b U x v Y 2 F 0 a W 9 u P j x T d G F i b G V F b n R y a W V z I C 8 + P C 9 J d G V t P j x J d G V t P j x J d G V t T G 9 j Y X R p b 2 4 + P E l 0 Z W 1 U e X B l P k Z v c m 1 1 b G E 8 L 0 l 0 Z W 1 U e X B l P j x J d G V t U G F 0 a D 5 T Z W N 0 a W 9 u M S 9 M T 0 U l M j B I b 3 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U X V l c n l H c m 9 1 c E l E I i B W Y W x 1 Z T 0 i c z Z j Z G R h M z I 1 L T M y M j U t N G M w M S 1 h M D N i L W E 0 N 2 Q w O G Y z N j A 4 N C I g L z 4 8 R W 5 0 c n k g V H l w Z T 0 i T G 9 h Z G V k V G 9 B b m F s e X N p c 1 N l c n Z p Y 2 V z I i B W Y W x 1 Z T 0 i b D A i I C 8 + P E V u d H J 5 I F R 5 c G U 9 I k Z p b G x M Y X N 0 V X B k Y X R l Z C I g V m F s d W U 9 I m Q y M D I z L T A x L T E x V D E z O j E 0 O j U 3 L j E x M D g 4 O D B a 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G 9 y d G Z v b G l v L 0 F k Z G V k I E N 1 c 3 R v b S 5 7 S U Q s M T h 9 J n F 1 b 3 Q 7 L C Z x d W 9 0 O 1 N l Y 3 R p b 2 4 x L 1 B v c n R m b 2 x p b y 9 B Z G R l Z C B J b m R l e C 5 7 U H J v a m V j d C B O Y W 1 l L D B 9 J n F 1 b 3 Q 7 L C Z x d W 9 0 O 1 N l Y 3 R p b 2 4 x L 1 B v c n R m b 2 x p b y 9 B Z G R l Z C B J b m R l e C 5 7 U H J v a m V j d C B E Z X N j c m l w d G l v b i w x f S Z x d W 9 0 O y w m c X V v d D t T Z W N 0 a W 9 u M S 9 Q b 3 J 0 Z m 9 s a W 8 v Q W R k Z W Q g S W 5 k Z X g u e 1 B y b 2 p l Y 3 Q g V H l w Z S w y f S Z x d W 9 0 O y w m c X V v d D t T Z W N 0 a W 9 u M S 9 Q b 3 J 0 Z m 9 s a W 8 v Q W R k Z W Q g S W 5 k Z X g u e 1 B y b 2 p l Y 3 Q g T W F u Y W d l c i w z f S Z x d W 9 0 O y w m c X V v d D t T Z W N 0 a W 9 u M S 9 Q b 3 J 0 Z m 9 s a W 8 v Q W R k Z W Q g S W 5 k Z X g u e 1 J l Z 2 l v b i w 0 f S Z x d W 9 0 O y w m c X V v d D t T Z W N 0 a W 9 u M S 9 Q b 3 J 0 Z m 9 s a W 8 v Q W R k Z W Q g S W 5 k Z X g u e 0 R l c G F y d G 1 l b n Q s N X 0 m c X V v d D s s J n F 1 b 3 Q 7 U 2 V j d G l v b j E v U G 9 y d G Z v b G l v L 0 F k Z G V k I E l u Z G V 4 L n s g U H J v a m V j d C B D b 3 N 0 I C w 2 f S Z x d W 9 0 O y w m c X V v d D t T Z W N 0 a W 9 u M S 9 Q b 3 J 0 Z m 9 s a W 8 v Q W R k Z W Q g S W 5 k Z X g u e y B Q c m 9 q Z W N 0 I E J l b m V m a X Q g L D d 9 J n F 1 b 3 Q 7 L C Z x d W 9 0 O 1 N l Y 3 R p b 2 4 x L 1 B v c n R m b 2 x p b y 9 B Z G R l Z C B J b m R l e C 5 7 Q 2 9 t c G x l e G l 0 e S w 4 f S Z x d W 9 0 O y w m c X V v d D t T Z W N 0 a W 9 u M S 9 Q b 3 J 0 Z m 9 s a W 8 v Q W R k Z W Q g S W 5 k Z X g u e 1 N 0 Y X R 1 c y w 5 f S Z x d W 9 0 O y w m c X V v d D t T Z W N 0 a W 9 u M S 9 Q b 3 J 0 Z m 9 s a W 8 v Q W R k Z W Q g S W 5 k Z X g u e 0 N v b X B s Z X R p b 2 4 l L D E w f S Z x d W 9 0 O y w m c X V v d D t T Z W N 0 a W 9 u M S 9 Q b 3 J 0 Z m 9 s a W 8 v Q W R k Z W Q g S W 5 k Z X g u e 1 B o Y X N l L D E x f S Z x d W 9 0 O y w m c X V v d D t T Z W N 0 a W 9 u M S 9 Q b 3 J 0 Z m 9 s a W 8 v Q W R k Z W Q g S W 5 k Z X g u e 1 N 0 Y X J 0 I E R h d G U s M T R 9 J n F 1 b 3 Q 7 L C Z x d W 9 0 O 1 N l Y 3 R p b 2 4 x L 1 B v c n R m b 2 x p b y 9 B Z G R l Z C B J b m R l e C 5 7 R W 5 k I E R h d G U s M T V 9 J n F 1 b 3 Q 7 L C Z x d W 9 0 O 1 N l Y 3 R p b 2 4 x L 1 B v c n R m b 2 x p b y 9 B Z G R l Z C B J b m R l e C 5 7 V G F y Z 2 V 0 I E V u Z C B E Y X R l L D E 2 f S Z x d W 9 0 O 1 0 s J n F 1 b 3 Q 7 Q 2 9 s d W 1 u Q 2 9 1 b n Q m c X V v d D s 6 M T Y s J n F 1 b 3 Q 7 S 2 V 5 Q 2 9 s d W 1 u T m F t Z X M m c X V v d D s 6 W 1 0 s J n F 1 b 3 Q 7 Q 2 9 s d W 1 u S W R l b n R p d G l l c y Z x d W 9 0 O z p b J n F 1 b 3 Q 7 U 2 V j d G l v b j E v U G 9 y d G Z v b G l v L 0 F k Z G V k I E N 1 c 3 R v b S 5 7 S U Q s M T h 9 J n F 1 b 3 Q 7 L C Z x d W 9 0 O 1 N l Y 3 R p b 2 4 x L 1 B v c n R m b 2 x p b y 9 B Z G R l Z C B J b m R l e C 5 7 U H J v a m V j d C B O Y W 1 l L D B 9 J n F 1 b 3 Q 7 L C Z x d W 9 0 O 1 N l Y 3 R p b 2 4 x L 1 B v c n R m b 2 x p b y 9 B Z G R l Z C B J b m R l e C 5 7 U H J v a m V j d C B E Z X N j c m l w d G l v b i w x f S Z x d W 9 0 O y w m c X V v d D t T Z W N 0 a W 9 u M S 9 Q b 3 J 0 Z m 9 s a W 8 v Q W R k Z W Q g S W 5 k Z X g u e 1 B y b 2 p l Y 3 Q g V H l w Z S w y f S Z x d W 9 0 O y w m c X V v d D t T Z W N 0 a W 9 u M S 9 Q b 3 J 0 Z m 9 s a W 8 v Q W R k Z W Q g S W 5 k Z X g u e 1 B y b 2 p l Y 3 Q g T W F u Y W d l c i w z f S Z x d W 9 0 O y w m c X V v d D t T Z W N 0 a W 9 u M S 9 Q b 3 J 0 Z m 9 s a W 8 v Q W R k Z W Q g S W 5 k Z X g u e 1 J l Z 2 l v b i w 0 f S Z x d W 9 0 O y w m c X V v d D t T Z W N 0 a W 9 u M S 9 Q b 3 J 0 Z m 9 s a W 8 v Q W R k Z W Q g S W 5 k Z X g u e 0 R l c G F y d G 1 l b n Q s N X 0 m c X V v d D s s J n F 1 b 3 Q 7 U 2 V j d G l v b j E v U G 9 y d G Z v b G l v L 0 F k Z G V k I E l u Z G V 4 L n s g U H J v a m V j d C B D b 3 N 0 I C w 2 f S Z x d W 9 0 O y w m c X V v d D t T Z W N 0 a W 9 u M S 9 Q b 3 J 0 Z m 9 s a W 8 v Q W R k Z W Q g S W 5 k Z X g u e y B Q c m 9 q Z W N 0 I E J l b m V m a X Q g L D d 9 J n F 1 b 3 Q 7 L C Z x d W 9 0 O 1 N l Y 3 R p b 2 4 x L 1 B v c n R m b 2 x p b y 9 B Z G R l Z C B J b m R l e C 5 7 Q 2 9 t c G x l e G l 0 e S w 4 f S Z x d W 9 0 O y w m c X V v d D t T Z W N 0 a W 9 u M S 9 Q b 3 J 0 Z m 9 s a W 8 v Q W R k Z W Q g S W 5 k Z X g u e 1 N 0 Y X R 1 c y w 5 f S Z x d W 9 0 O y w m c X V v d D t T Z W N 0 a W 9 u M S 9 Q b 3 J 0 Z m 9 s a W 8 v Q W R k Z W Q g S W 5 k Z X g u e 0 N v b X B s Z X R p b 2 4 l L D E w f S Z x d W 9 0 O y w m c X V v d D t T Z W N 0 a W 9 u M S 9 Q b 3 J 0 Z m 9 s a W 8 v Q W R k Z W Q g S W 5 k Z X g u e 1 B o Y X N l L D E x f S Z x d W 9 0 O y w m c X V v d D t T Z W N 0 a W 9 u M S 9 Q b 3 J 0 Z m 9 s a W 8 v Q W R k Z W Q g S W 5 k Z X g u e 1 N 0 Y X J 0 I E R h d G U s M T R 9 J n F 1 b 3 Q 7 L C Z x d W 9 0 O 1 N l Y 3 R p b 2 4 x L 1 B v c n R m b 2 x p b y 9 B Z G R l Z C B J b m R l e C 5 7 R W 5 k I E R h d G U s M T V 9 J n F 1 b 3 Q 7 L C Z x d W 9 0 O 1 N l Y 3 R p b 2 4 x L 1 B v c n R m b 2 x p b y 9 B Z G R l Z C B J b m R l e C 5 7 V G F y Z 2 V 0 I E V u Z C B E Y X R l L D E 2 f S Z x d W 9 0 O 1 0 s J n F 1 b 3 Q 7 U m V s Y X R p b 2 5 z a G l w S W 5 m b y Z x d W 9 0 O z p b X X 0 i I C 8 + P C 9 T d G F i b G V F b n R y a W V z P j w v S X R l b T 4 8 S X R l b T 4 8 S X R l b U x v Y 2 F 0 a W 9 u P j x J d G V t V H l w Z T 5 G b 3 J t d W x h P C 9 J d G V t V H l w Z T 4 8 S X R l b V B h d G g + U 2 V j d G l v b j E v T E 9 F J T I w S G 9 1 c n M v U 2 9 1 c m N l P C 9 J d G V t U G F 0 a D 4 8 L 0 l 0 Z W 1 M b 2 N h d G l v b j 4 8 U 3 R h Y m x l R W 5 0 c m l l c y A v P j w v S X R l b T 4 8 S X R l b T 4 8 S X R l b U x v Y 2 F 0 a W 9 u P j x J d G V t V H l w Z T 5 G b 3 J t d W x h P C 9 J d G V t V H l w Z T 4 8 S X R l b V B h d G g + U 2 V j d G l v b j E v T E 9 F J T I w S G 9 1 c n M v U G 9 y d G Z v b G l v X 3 N o Z W V 0 P C 9 J d G V t U G F 0 a D 4 8 L 0 l 0 Z W 1 M b 2 N h d G l v b j 4 8 U 3 R h Y m x l R W 5 0 c m l l c y A v P j w v S X R l b T 4 8 S X R l b T 4 8 S X R l b U x v Y 2 F 0 a W 9 u P j x J d G V t V H l w Z T 5 G b 3 J t d W x h P C 9 J d G V t V H l w Z T 4 8 S X R l b V B h d G g + U 2 V j d G l v b j E v T E 9 F J T I w S G 9 1 c n M v R m l s d G V y T n V s b E F u Z F d o a X R l c 3 B h Y 2 U 8 L 0 l 0 Z W 1 Q Y X R o P j w v S X R l b U x v Y 2 F 0 a W 9 u P j x T d G F i b G V F b n R y a W V z I C 8 + P C 9 J d G V t P j x J d G V t P j x J d G V t T G 9 j Y X R p b 2 4 + P E l 0 Z W 1 U e X B l P k Z v c m 1 1 b G E 8 L 0 l 0 Z W 1 U e X B l P j x J d G V t U G F 0 a D 5 T Z W N 0 a W 9 u M S 9 M T 0 U l M j B I b 3 V y c y 9 S Z W 1 v d m V k J T I w Q m 9 0 d G 9 t J T I w U m 9 3 c z w v S X R l b V B h d G g + P C 9 J d G V t T G 9 j Y X R p b 2 4 + P F N 0 Y W J s Z U V u d H J p Z X M g L z 4 8 L 0 l 0 Z W 0 + P E l 0 Z W 0 + P E l 0 Z W 1 M b 2 N h d G l v b j 4 8 S X R l b V R 5 c G U + R m 9 y b X V s Y T w v S X R l b V R 5 c G U + P E l 0 Z W 1 Q Y X R o P l N l Y 3 R p b 2 4 x L 0 x P R S U y M E h v d X J z L 1 B y b 2 1 v d G V k J T I w S G V h Z G V y c z w v S X R l b V B h d G g + P C 9 J d G V t T G 9 j Y X R p b 2 4 + P F N 0 Y W J s Z U V u d H J p Z X M g L z 4 8 L 0 l 0 Z W 0 + P E l 0 Z W 0 + P E l 0 Z W 1 M b 2 N h d G l v b j 4 8 S X R l b V R 5 c G U + R m 9 y b X V s Y T w v S X R l b V R 5 c G U + P E l 0 Z W 1 Q Y X R o P l N l Y 3 R p b 2 4 x L 0 x P R S U y M E h v d X J z L 0 N o Y W 5 n Z W Q l M j B U e X B l P C 9 J d G V t U G F 0 a D 4 8 L 0 l 0 Z W 1 M b 2 N h d G l v b j 4 8 U 3 R h Y m x l R W 5 0 c m l l c y A v P j w v S X R l b T 4 8 S X R l b T 4 8 S X R l b U x v Y 2 F 0 a W 9 u P j x J d G V t V H l w Z T 5 G b 3 J t d W x h P C 9 J d G V t V H l w Z T 4 8 S X R l b V B h d G g + U 2 V j d G l v b j E v U G 9 y d G Z v b G l v X 0 Z v c m V j Y X N 0 P C 9 J d G V t U G F 0 a D 4 8 L 0 l 0 Z W 1 M b 2 N h d G l v b j 4 8 U 3 R h Y m x l R W 5 0 c m l l c z 4 8 R W 5 0 c n k g V H l w Z T 0 i S X N Q c m l 2 Y X R l I i B W Y W x 1 Z T 0 i b D A i I C 8 + P E V u d H J 5 I F R 5 c G U 9 I l F 1 Z X J 5 R 3 J v d X B J R C I g V m F s d W U 9 I n N h Z j l k M G M 0 N y 0 0 Z j E 3 L T R l Z W Q t O T R k O S 0 z N j Q 0 N T c 3 M j g 1 N T Q 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T G F z d F V w Z G F 0 Z W Q i I F Z h b H V l P S J k M j A y M i 0 x M i 0 y N 1 Q w N j o y M T o x O C 4 1 O T A 1 N j U 0 W i I g L z 4 8 R W 5 0 c n k g V H l w Z T 0 i R m l s b G V k Q 2 9 t c G x l d G V S Z X N 1 b H R U b 1 d v c m t z a G V l d C I g V m F s d W U 9 I m w w I i A v P j x F b n R y e S B U e X B l P S J G a W x s Q 2 9 s d W 1 u T m F t Z X M i I F Z h b H V l P S J z W y Z x d W 9 0 O 0 l E J n F 1 b 3 Q 7 L C Z x d W 9 0 O 1 B o Y X N l J n F 1 b 3 Q 7 L C Z x d W 9 0 O 0 Z v c m V j Y X N 0 I F B o Y X N l I D E g U 3 R h c n Q m c X V v d D s s J n F 1 b 3 Q 7 R m 9 y Z W N h c 3 Q g U G h h c 2 U g M i B T d G F y d C Z x d W 9 0 O y w m c X V v d D t G b 3 J l Y 2 F z d C B Q a G F z Z S A z I F N 0 Y X J 0 J n F 1 b 3 Q 7 L C Z x d W 9 0 O 0 Z v c m V j Y X N 0 I F B o Y X N l I D Q g U 3 R h c n Q m c X V v d D s s J n F 1 b 3 Q 7 R m 9 y Z W N h c 3 Q g U G h h c 2 U g N S B T d G F y d C Z x d W 9 0 O y w m c X V v d D t G b 3 J l Y 2 F z d C B F b m Q m c X V v d D s s J n F 1 b 3 Q 7 U m 9 s Z S Z x d W 9 0 O y w m c X V v d D t Q a G F z Z S 4 x J n F 1 b 3 Q 7 L C Z x d W 9 0 O 0 x P R S B I b 3 V y c y 4 x J n F 1 b 3 Q 7 L C Z x d W 9 0 O 1 B o Y X N l I D E m c X V v d D s s J n F 1 b 3 Q 7 U G h h c 2 U g M i Z x d W 9 0 O y w m c X V v d D t Q a G F z Z S A z J n F 1 b 3 Q 7 L C Z x d W 9 0 O 1 B o Y X N l I D Q m c X V v d D s s J n F 1 b 3 Q 7 U G h h c 2 U g N S Z x d W 9 0 O 1 0 i I C 8 + P E V u d H J 5 I F R 5 c G U 9 I k Z p b G x D b 2 x 1 b W 5 U e X B l c y I g V m F s d W U 9 I n N B Q V l B Q U F B Q U F B Q U d C Z 0 1 B Q U F B Q U F B P T 0 i I C 8 + P E V u d H J 5 I F R 5 c G U 9 I l J l b G F 0 a W 9 u c 2 h p c E l u Z m 9 D b 2 5 0 Y W l u Z X I i I F Z h b H V l P S J z e y Z x d W 9 0 O 2 N v b H V t b k N v d W 5 0 J n F 1 b 3 Q 7 O j E 2 L C Z x d W 9 0 O 2 t l e U N v b H V t b k 5 h b W V z J n F 1 b 3 Q 7 O l t d L C Z x d W 9 0 O 3 F 1 Z X J 5 U m V s Y X R p b 2 5 z a G l w c y Z x d W 9 0 O z p b X S w m c X V v d D t j b 2 x 1 b W 5 J Z G V u d G l 0 a W V z J n F 1 b 3 Q 7 O l s m c X V v d D t T Z W N 0 a W 9 u M S 9 Q b 3 J 0 Z m 9 s a W 8 v Q W R k Z W Q g Q 3 V z d G 9 t L n t J R C w x O H 0 m c X V v d D s s J n F 1 b 3 Q 7 U 2 V j d G l v b j E v U G 9 y d G Z v b G l v L 0 F k Z G V k I E l u Z G V 4 L n t Q a G F z Z S w x M X 0 m c X V v d D s s J n F 1 b 3 Q 7 U 2 V j d G l v b j E v U G 9 y d G Z v b G l v X 0 Z v c m V j Y X N 0 L 0 F k Z G V k I E N 1 c 3 R v b S 5 7 R m 9 y Z W N h c 3 Q g U G h h c 2 U g M S B T d G F y d C w y M n 0 m c X V v d D s s J n F 1 b 3 Q 7 U 2 V j d G l v b j E v U G 9 y d G Z v b G l v X 0 Z v c m V j Y X N 0 L 0 F k Z G V k I E N 1 c 3 R v b T E u e 0 Z v c m V j Y X N 0 I F B o Y X N l I D I g U 3 R h c n Q s M j N 9 J n F 1 b 3 Q 7 L C Z x d W 9 0 O 1 N l Y 3 R p b 2 4 x L 1 B v c n R m b 2 x p b 1 9 G b 3 J l Y 2 F z d C 9 B Z G R l Z C B D d X N 0 b 2 0 y L n t G b 3 J l Y 2 F z d C B Q a G F z Z S A z I F N 0 Y X J 0 L D I 0 f S Z x d W 9 0 O y w m c X V v d D t T Z W N 0 a W 9 u M S 9 Q b 3 J 0 Z m 9 s a W 9 f R m 9 y Z W N h c 3 Q v Q W R k Z W Q g Q 3 V z d G 9 t M y 5 7 R m 9 y Z W N h c 3 Q g U G h h c 2 U g N C B T d G F y d C w y N X 0 m c X V v d D s s J n F 1 b 3 Q 7 U 2 V j d G l v b j E v U G 9 y d G Z v b G l v X 0 Z v c m V j Y X N 0 L 0 F k Z G V k I E N 1 c 3 R v b T Q u e 0 Z v c m V j Y X N 0 I F B o Y X N l I D U g U 3 R h c n Q s M j Z 9 J n F 1 b 3 Q 7 L C Z x d W 9 0 O 1 N l Y 3 R p b 2 4 x L 1 B v c n R m b 2 x p b 1 9 G b 3 J l Y 2 F z d C 9 B Z G R l Z C B D d X N 0 b 2 0 1 L n t G b 3 J l Y 2 F z d C B F b m Q s M j d 9 J n F 1 b 3 Q 7 L C Z x d W 9 0 O 1 N l Y 3 R p b 2 4 x L 0 x P R S B I b 3 V y c y 9 Q c m 9 t b 3 R l Z C B I Z W F k Z X J z L n t S b 2 x l L D F 9 J n F 1 b 3 Q 7 L C Z x d W 9 0 O 1 N l Y 3 R p b 2 4 x L 0 x P R S B I b 3 V y c y 9 Q c m 9 t b 3 R l Z C B I Z W F k Z X J z L n t Q a G F z Z S w y f S Z x d W 9 0 O y w m c X V v d D t T Z W N 0 a W 9 u M S 9 M T 0 U g S G 9 1 c n M v Q 2 h h b m d l Z C B U e X B l L n t M T 0 U g S G 9 1 c n M s M 3 0 m c X V v d D s s J n F 1 b 3 Q 7 U 2 V j d G l v b j E v Q X N z d W 1 l Z E R 1 c m F 0 a W 9 u L 1 B y b 2 1 v d G V k I E h l Y W R l c n M u e 1 B o Y X N l I D E s M X 0 m c X V v d D s s J n F 1 b 3 Q 7 U 2 V j d G l v b j E v Q X N z d W 1 l Z E R 1 c m F 0 a W 9 u L 1 B y b 2 1 v d G V k I E h l Y W R l c n M u e 1 B o Y X N l I D I s M n 0 m c X V v d D s s J n F 1 b 3 Q 7 U 2 V j d G l v b j E v Q X N z d W 1 l Z E R 1 c m F 0 a W 9 u L 1 B y b 2 1 v d G V k I E h l Y W R l c n M u e 1 B o Y X N l I D M s M 3 0 m c X V v d D s s J n F 1 b 3 Q 7 U 2 V j d G l v b j E v Q X N z d W 1 l Z E R 1 c m F 0 a W 9 u L 1 B y b 2 1 v d G V k I E h l Y W R l c n M u e 1 B o Y X N l I D Q s N H 0 m c X V v d D s s J n F 1 b 3 Q 7 U 2 V j d G l v b j E v Q X N z d W 1 l Z E R 1 c m F 0 a W 9 u L 1 B y b 2 1 v d G V k I E h l Y W R l c n M u e 1 B o Y X N l I D U s N X 0 m c X V v d D t d L C Z x d W 9 0 O 0 N v b H V t b k N v d W 5 0 J n F 1 b 3 Q 7 O j E 2 L C Z x d W 9 0 O 0 t l e U N v b H V t b k 5 h b W V z J n F 1 b 3 Q 7 O l t d L C Z x d W 9 0 O 0 N v b H V t b k l k Z W 5 0 a X R p Z X M m c X V v d D s 6 W y Z x d W 9 0 O 1 N l Y 3 R p b 2 4 x L 1 B v c n R m b 2 x p b y 9 B Z G R l Z C B D d X N 0 b 2 0 u e 0 l E L D E 4 f S Z x d W 9 0 O y w m c X V v d D t T Z W N 0 a W 9 u M S 9 Q b 3 J 0 Z m 9 s a W 8 v Q W R k Z W Q g S W 5 k Z X g u e 1 B o Y X N l L D E x f S Z x d W 9 0 O y w m c X V v d D t T Z W N 0 a W 9 u M S 9 Q b 3 J 0 Z m 9 s a W 9 f R m 9 y Z W N h c 3 Q v Q W R k Z W Q g Q 3 V z d G 9 t L n t G b 3 J l Y 2 F z d C B Q a G F z Z S A x I F N 0 Y X J 0 L D I y f S Z x d W 9 0 O y w m c X V v d D t T Z W N 0 a W 9 u M S 9 Q b 3 J 0 Z m 9 s a W 9 f R m 9 y Z W N h c 3 Q v Q W R k Z W Q g Q 3 V z d G 9 t M S 5 7 R m 9 y Z W N h c 3 Q g U G h h c 2 U g M i B T d G F y d C w y M 3 0 m c X V v d D s s J n F 1 b 3 Q 7 U 2 V j d G l v b j E v U G 9 y d G Z v b G l v X 0 Z v c m V j Y X N 0 L 0 F k Z G V k I E N 1 c 3 R v b T I u e 0 Z v c m V j Y X N 0 I F B o Y X N l I D M g U 3 R h c n Q s M j R 9 J n F 1 b 3 Q 7 L C Z x d W 9 0 O 1 N l Y 3 R p b 2 4 x L 1 B v c n R m b 2 x p b 1 9 G b 3 J l Y 2 F z d C 9 B Z G R l Z C B D d X N 0 b 2 0 z L n t G b 3 J l Y 2 F z d C B Q a G F z Z S A 0 I F N 0 Y X J 0 L D I 1 f S Z x d W 9 0 O y w m c X V v d D t T Z W N 0 a W 9 u M S 9 Q b 3 J 0 Z m 9 s a W 9 f R m 9 y Z W N h c 3 Q v Q W R k Z W Q g Q 3 V z d G 9 t N C 5 7 R m 9 y Z W N h c 3 Q g U G h h c 2 U g N S B T d G F y d C w y N n 0 m c X V v d D s s J n F 1 b 3 Q 7 U 2 V j d G l v b j E v U G 9 y d G Z v b G l v X 0 Z v c m V j Y X N 0 L 0 F k Z G V k I E N 1 c 3 R v b T U u e 0 Z v c m V j Y X N 0 I E V u Z C w y N 3 0 m c X V v d D s s J n F 1 b 3 Q 7 U 2 V j d G l v b j E v T E 9 F I E h v d X J z L 1 B y b 2 1 v d G V k I E h l Y W R l c n M u e 1 J v b G U s M X 0 m c X V v d D s s J n F 1 b 3 Q 7 U 2 V j d G l v b j E v T E 9 F I E h v d X J z L 1 B y b 2 1 v d G V k I E h l Y W R l c n M u e 1 B o Y X N l L D J 9 J n F 1 b 3 Q 7 L C Z x d W 9 0 O 1 N l Y 3 R p b 2 4 x L 0 x P R S B I b 3 V y c y 9 D a G F u Z 2 V k I F R 5 c G U u e 0 x P R S B I b 3 V y c y w z f S Z x d W 9 0 O y w m c X V v d D t T Z W N 0 a W 9 u M S 9 B c 3 N 1 b W V k R H V y Y X R p b 2 4 v U H J v b W 9 0 Z W Q g S G V h Z G V y c y 5 7 U G h h c 2 U g M S w x f S Z x d W 9 0 O y w m c X V v d D t T Z W N 0 a W 9 u M S 9 B c 3 N 1 b W V k R H V y Y X R p b 2 4 v U H J v b W 9 0 Z W Q g S G V h Z G V y c y 5 7 U G h h c 2 U g M i w y f S Z x d W 9 0 O y w m c X V v d D t T Z W N 0 a W 9 u M S 9 B c 3 N 1 b W V k R H V y Y X R p b 2 4 v U H J v b W 9 0 Z W Q g S G V h Z G V y c y 5 7 U G h h c 2 U g M y w z f S Z x d W 9 0 O y w m c X V v d D t T Z W N 0 a W 9 u M S 9 B c 3 N 1 b W V k R H V y Y X R p b 2 4 v U H J v b W 9 0 Z W Q g S G V h Z G V y c y 5 7 U G h h c 2 U g N C w 0 f S Z x d W 9 0 O y w m c X V v d D t T Z W N 0 a W 9 u M S 9 B c 3 N 1 b W V k R H V y Y X R p b 2 4 v U H J v b W 9 0 Z W Q g S G V h Z G V y c y 5 7 U G h h c 2 U g N S w 1 f S Z x d W 9 0 O 1 0 s J n F 1 b 3 Q 7 U m V s Y X R p b 2 5 z a G l w S W 5 m b y Z x d W 9 0 O z p b X X 0 i I C 8 + P E V u d H J 5 I F R 5 c G U 9 I k Z p b G x T d G F 0 d X M i I F Z h b H V l P S J z Q 2 9 t c G x l d G U i I C 8 + P E V u d H J 5 I F R 5 c G U 9 I k Z p b G x U b 0 R h d G F N b 2 R l b E V u Y W J s Z W Q i I F Z h b H V l P S J s M C I g L z 4 8 R W 5 0 c n k g V H l w Z T 0 i R m l s b E 9 i a m V j d F R 5 c G U i I F Z h b H V l P S J z Q 2 9 u b m V j d G l v b k 9 u b H k i I C 8 + P E V u d H J 5 I F R 5 c G U 9 I l F 1 Z X J 5 S U Q i I F Z h b H V l P S J z N 2 U 2 N W M w Z D g t N D A 3 N y 0 0 Z T E 0 L W E z N D U t Y z U 4 Y z g 1 O W E 4 N z E 1 I i A v P j x F b n R y e S B U e X B l P S J G a W x s R X J y b 3 J D b 2 R l I i B W Y W x 1 Z T 0 i c 1 V u a 2 5 v d 2 4 i I C 8 + P E V u d H J 5 I F R 5 c G U 9 I k F k Z G V k V G 9 E Y X R h T W 9 k Z W w i I F Z h b H V l P S J s M C I g L z 4 8 L 1 N 0 Y W J s Z U V u d H J p Z X M + P C 9 J d G V t P j x J d G V t P j x J d G V t T G 9 j Y X R p b 2 4 + P E l 0 Z W 1 U e X B l P k Z v c m 1 1 b G E 8 L 0 l 0 Z W 1 U e X B l P j x J d G V t U G F 0 a D 5 T Z W N 0 a W 9 u M S 9 Q b 3 J 0 Z m 9 s a W 9 f R m 9 y Z W N h c 3 Q v U 2 9 1 c m N l P C 9 J d G V t U G F 0 a D 4 8 L 0 l 0 Z W 1 M b 2 N h d G l v b j 4 8 U 3 R h Y m x l R W 5 0 c m l l c y A v P j w v S X R l b T 4 8 S X R l b T 4 8 S X R l b U x v Y 2 F 0 a W 9 u P j x J d G V t V H l w Z T 5 G b 3 J t d W x h P C 9 J d G V t V H l w Z T 4 8 S X R l b V B h d G g + U 2 V j d G l v b j E v Q X Z n R H V y Y X R p b 2 4 v U 2 9 y d G V k J T I w U m 9 3 c z w v S X R l b V B h d G g + P C 9 J d G V t T G 9 j Y X R p b 2 4 + P F N 0 Y W J s Z U V u d H J p Z X M g L z 4 8 L 0 l 0 Z W 0 + P E l 0 Z W 0 + P E l 0 Z W 1 M b 2 N h d G l v b j 4 8 S X R l b V R 5 c G U + R m 9 y b X V s Y T w v S X R l b V R 5 c G U + P E l 0 Z W 1 Q Y X R o P l N l Y 3 R p b 2 4 x L 1 B v c n R m b 2 x p b 1 9 G b 3 J l Y 2 F z d C 9 B Z G R l Z C U y M E N 1 c 3 R v b T w v S X R l b V B h d G g + P C 9 J d G V t T G 9 j Y X R p b 2 4 + P F N 0 Y W J s Z U V u d H J p Z X M g L z 4 8 L 0 l 0 Z W 0 + P E l 0 Z W 0 + P E l 0 Z W 1 M b 2 N h d G l v b j 4 8 S X R l b V R 5 c G U + R m 9 y b X V s Y T w v S X R l b V R 5 c G U + P E l 0 Z W 1 Q Y X R o P l N l Y 3 R p b 2 4 x L 0 V y c m 9 y c y U y M G l u J T I w U G 9 y d G Z v b G l v X 0 Z v c m V j Y 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0 V 4 Y 2 V w 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I t M j V U M D c 6 M T A 6 M T Y u M T U 1 M D E w N F o i I C 8 + P E V u d H J 5 I F R 5 c G U 9 I k Z p b G x T d G F 0 d X M i I F Z h b H V l P S J z Q 2 9 t c G x l d G U i I C 8 + P C 9 T d G F i b G V F b n R y a W V z P j w v S X R l b T 4 8 S X R l b T 4 8 S X R l b U x v Y 2 F 0 a W 9 u P j x J d G V t V H l w Z T 5 G b 3 J t d W x h P C 9 J d G V t V H l w Z T 4 8 S X R l b V B h d G g + U 2 V j d G l v b j E v R X J y b 3 J z J T I w a W 4 l M j B Q b 3 J 0 Z m 9 s a W 9 f R m 9 y Z W N h c 3 Q v U 2 9 1 c m N l P C 9 J d G V t U G F 0 a D 4 8 L 0 l 0 Z W 1 M b 2 N h d G l v b j 4 8 U 3 R h Y m x l R W 5 0 c m l l c y A v P j w v S X R l b T 4 8 S X R l b T 4 8 S X R l b U x v Y 2 F 0 a W 9 u P j x J d G V t V H l w Z T 5 G b 3 J t d W x h P C 9 J d G V t V H l w Z T 4 8 S X R l b V B h d G g + U 2 V j d G l v b j E v R X J y b 3 J z J T I w a W 4 l M j B Q b 3 J 0 Z m 9 s a W 9 f R m 9 y Z W N h c 3 Q v R G V 0 Z W N 0 Z W Q l M j B U e X B l J T I w T W l z b W F 0 Y 2 h l c z w v S X R l b V B h d G g + P C 9 J d G V t T G 9 j Y X R p b 2 4 + P F N 0 Y W J s Z U V u d H J p Z X M g L z 4 8 L 0 l 0 Z W 0 + P E l 0 Z W 0 + P E l 0 Z W 1 M b 2 N h d G l v b j 4 8 S X R l b V R 5 c G U + R m 9 y b X V s Y T w v S X R l b V R 5 c G U + P E l 0 Z W 1 Q Y X R o P l N l Y 3 R p b 2 4 x L 0 V y c m 9 y c y U y M G l u J T I w U G 9 y d G Z v b G l v X 0 Z v c m V j Y X N 0 L 0 F k Z G V k J T I w S W 5 k Z X g 8 L 0 l 0 Z W 1 Q Y X R o P j w v S X R l b U x v Y 2 F 0 a W 9 u P j x T d G F i b G V F b n R y a W V z I C 8 + P C 9 J d G V t P j x J d G V t P j x J d G V t T G 9 j Y X R p b 2 4 + P E l 0 Z W 1 U e X B l P k Z v c m 1 1 b G E 8 L 0 l 0 Z W 1 U e X B l P j x J d G V t U G F 0 a D 5 T Z W N 0 a W 9 u M S 9 F c n J v c n M l M j B p b i U y M F B v c n R m b 2 x p b 1 9 G b 3 J l Y 2 F z d C 9 L Z X B 0 J T I w R X J y b 3 J z P C 9 J d G V t U G F 0 a D 4 8 L 0 l 0 Z W 1 M b 2 N h d G l v b j 4 8 U 3 R h Y m x l R W 5 0 c m l l c y A v P j w v S X R l b T 4 8 S X R l b T 4 8 S X R l b U x v Y 2 F 0 a W 9 u P j x J d G V t V H l w Z T 5 G b 3 J t d W x h P C 9 J d G V t V H l w Z T 4 8 S X R l b V B h d G g + U 2 V j d G l v b j E v R X J y b 3 J z J T I w a W 4 l M j B Q b 3 J 0 Z m 9 s a W 9 f R m 9 y Z W N h c 3 Q v U m V v c m R l c m V k J T I w Q 2 9 s d W 1 u c z w v S X R l b V B h d G g + P C 9 J d G V t T G 9 j Y X R p b 2 4 + P F N 0 Y W J s Z U V u d H J p Z X M g L z 4 8 L 0 l 0 Z W 0 + P E l 0 Z W 0 + P E l 0 Z W 1 M b 2 N h d G l v b j 4 8 S X R l b V R 5 c G U + R m 9 y b X V s Y T w v S X R l b V R 5 c G U + P E l 0 Z W 1 Q Y X R o P l N l Y 3 R p b 2 4 x L 1 B v c n R m b 2 x p b 1 9 G b 3 J l Y 2 F z d C 9 N Z X J n Z W Q l M j B R d W V y a W V z P C 9 J d G V t U G F 0 a D 4 8 L 0 l 0 Z W 1 M b 2 N h d G l v b j 4 8 U 3 R h Y m x l R W 5 0 c m l l c y A v P j w v S X R l b T 4 8 S X R l b T 4 8 S X R l b U x v Y 2 F 0 a W 9 u P j x J d G V t V H l w Z T 5 G b 3 J t d W x h P C 9 J d G V t V H l w Z T 4 8 S X R l b V B h d G g + U 2 V j d G l v b j E v U G 9 y d G Z v b G l v X 0 Z v c m V j Y X N 0 L 0 V 4 c G F u Z G V k J T I w T E 9 F J T I w S G 9 1 c n M 8 L 0 l 0 Z W 1 Q Y X R o P j w v S X R l b U x v Y 2 F 0 a W 9 u P j x T d G F i b G V F b n R y a W V z I C 8 + P C 9 J d G V t P j x J d G V t P j x J d G V t T G 9 j Y X R p b 2 4 + P E l 0 Z W 1 U e X B l P k Z v c m 1 1 b G E 8 L 0 l 0 Z W 1 U e X B l P j x J d G V t U G F 0 a D 5 T Z W N 0 a W 9 u M S 9 B c 3 N 1 b W V k R H V y Y 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l F 1 Z X J 5 R 3 J v d X B J R C I g V m F s d W U 9 I n M 2 Y 2 R k Y T M y N S 0 z M j I 1 L T R j M D E t Y T A z Y i 1 h N D d k M D h m M z Y w O D Q i I C 8 + P E V u d H J 5 I F R 5 c G U 9 I k x v Y W R l Z F R v Q W 5 h b H l z a X N T Z X J 2 a W N l c y I g V m F s d W U 9 I m w w I i A v P j x F b n R y e S B U e X B l P S J G a W x s T G F z d F V w Z G F 0 Z W Q i I F Z h b H V l P S J k M j A y M y 0 w M S 0 x M V Q x M z o x N D o 1 N y 4 x N T I y N z I 5 W i 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B v c n R m b 2 x p b y 9 B Z G R l Z C B D d X N 0 b 2 0 u e 0 l E L D E 4 f S Z x d W 9 0 O y w m c X V v d D t T Z W N 0 a W 9 u M S 9 Q b 3 J 0 Z m 9 s a W 8 v Q W R k Z W Q g S W 5 k Z X g u e 1 B y b 2 p l Y 3 Q g T m F t Z S w w f S Z x d W 9 0 O y w m c X V v d D t T Z W N 0 a W 9 u M S 9 Q b 3 J 0 Z m 9 s a W 8 v Q W R k Z W Q g S W 5 k Z X g u e 1 B y b 2 p l Y 3 Q g R G V z Y 3 J p c H R p b 2 4 s M X 0 m c X V v d D s s J n F 1 b 3 Q 7 U 2 V j d G l v b j E v U G 9 y d G Z v b G l v L 0 F k Z G V k I E l u Z G V 4 L n t Q c m 9 q Z W N 0 I F R 5 c G U s M n 0 m c X V v d D s s J n F 1 b 3 Q 7 U 2 V j d G l v b j E v U G 9 y d G Z v b G l v L 0 F k Z G V k I E l u Z G V 4 L n t Q c m 9 q Z W N 0 I E 1 h b m F n Z X I s M 3 0 m c X V v d D s s J n F 1 b 3 Q 7 U 2 V j d G l v b j E v U G 9 y d G Z v b G l v L 0 F k Z G V k I E l u Z G V 4 L n t S Z W d p b 2 4 s N H 0 m c X V v d D s s J n F 1 b 3 Q 7 U 2 V j d G l v b j E v U G 9 y d G Z v b G l v L 0 F k Z G V k I E l u Z G V 4 L n t E Z X B h c n R t Z W 5 0 L D V 9 J n F 1 b 3 Q 7 L C Z x d W 9 0 O 1 N l Y 3 R p b 2 4 x L 1 B v c n R m b 2 x p b y 9 B Z G R l Z C B J b m R l e C 5 7 I F B y b 2 p l Y 3 Q g Q 2 9 z d C A s N n 0 m c X V v d D s s J n F 1 b 3 Q 7 U 2 V j d G l v b j E v U G 9 y d G Z v b G l v L 0 F k Z G V k I E l u Z G V 4 L n s g U H J v a m V j d C B C Z W 5 l Z m l 0 I C w 3 f S Z x d W 9 0 O y w m c X V v d D t T Z W N 0 a W 9 u M S 9 Q b 3 J 0 Z m 9 s a W 8 v Q W R k Z W Q g S W 5 k Z X g u e 0 N v b X B s Z X h p d H k s O H 0 m c X V v d D s s J n F 1 b 3 Q 7 U 2 V j d G l v b j E v U G 9 y d G Z v b G l v L 0 F k Z G V k I E l u Z G V 4 L n t T d G F 0 d X M s O X 0 m c X V v d D s s J n F 1 b 3 Q 7 U 2 V j d G l v b j E v U G 9 y d G Z v b G l v L 0 F k Z G V k I E l u Z G V 4 L n t D b 2 1 w b G V 0 a W 9 u J S w x M H 0 m c X V v d D s s J n F 1 b 3 Q 7 U 2 V j d G l v b j E v U G 9 y d G Z v b G l v L 0 F k Z G V k I E l u Z G V 4 L n t Q a G F z Z S w x M X 0 m c X V v d D s s J n F 1 b 3 Q 7 U 2 V j d G l v b j E v U G 9 y d G Z v b G l v L 0 F k Z G V k I E l u Z G V 4 L n t T d G F y d C B E Y X R l L D E 0 f S Z x d W 9 0 O y w m c X V v d D t T Z W N 0 a W 9 u M S 9 Q b 3 J 0 Z m 9 s a W 8 v Q W R k Z W Q g S W 5 k Z X g u e 0 V u Z C B E Y X R l L D E 1 f S Z x d W 9 0 O y w m c X V v d D t T Z W N 0 a W 9 u M S 9 Q b 3 J 0 Z m 9 s a W 8 v Q W R k Z W Q g S W 5 k Z X g u e 1 R h c m d l d C B F b m Q g R G F 0 Z S w x N n 0 m c X V v d D t d L C Z x d W 9 0 O 0 N v b H V t b k N v d W 5 0 J n F 1 b 3 Q 7 O j E 2 L C Z x d W 9 0 O 0 t l e U N v b H V t b k 5 h b W V z J n F 1 b 3 Q 7 O l t d L C Z x d W 9 0 O 0 N v b H V t b k l k Z W 5 0 a X R p Z X M m c X V v d D s 6 W y Z x d W 9 0 O 1 N l Y 3 R p b 2 4 x L 1 B v c n R m b 2 x p b y 9 B Z G R l Z C B D d X N 0 b 2 0 u e 0 l E L D E 4 f S Z x d W 9 0 O y w m c X V v d D t T Z W N 0 a W 9 u M S 9 Q b 3 J 0 Z m 9 s a W 8 v Q W R k Z W Q g S W 5 k Z X g u e 1 B y b 2 p l Y 3 Q g T m F t Z S w w f S Z x d W 9 0 O y w m c X V v d D t T Z W N 0 a W 9 u M S 9 Q b 3 J 0 Z m 9 s a W 8 v Q W R k Z W Q g S W 5 k Z X g u e 1 B y b 2 p l Y 3 Q g R G V z Y 3 J p c H R p b 2 4 s M X 0 m c X V v d D s s J n F 1 b 3 Q 7 U 2 V j d G l v b j E v U G 9 y d G Z v b G l v L 0 F k Z G V k I E l u Z G V 4 L n t Q c m 9 q Z W N 0 I F R 5 c G U s M n 0 m c X V v d D s s J n F 1 b 3 Q 7 U 2 V j d G l v b j E v U G 9 y d G Z v b G l v L 0 F k Z G V k I E l u Z G V 4 L n t Q c m 9 q Z W N 0 I E 1 h b m F n Z X I s M 3 0 m c X V v d D s s J n F 1 b 3 Q 7 U 2 V j d G l v b j E v U G 9 y d G Z v b G l v L 0 F k Z G V k I E l u Z G V 4 L n t S Z W d p b 2 4 s N H 0 m c X V v d D s s J n F 1 b 3 Q 7 U 2 V j d G l v b j E v U G 9 y d G Z v b G l v L 0 F k Z G V k I E l u Z G V 4 L n t E Z X B h c n R t Z W 5 0 L D V 9 J n F 1 b 3 Q 7 L C Z x d W 9 0 O 1 N l Y 3 R p b 2 4 x L 1 B v c n R m b 2 x p b y 9 B Z G R l Z C B J b m R l e C 5 7 I F B y b 2 p l Y 3 Q g Q 2 9 z d C A s N n 0 m c X V v d D s s J n F 1 b 3 Q 7 U 2 V j d G l v b j E v U G 9 y d G Z v b G l v L 0 F k Z G V k I E l u Z G V 4 L n s g U H J v a m V j d C B C Z W 5 l Z m l 0 I C w 3 f S Z x d W 9 0 O y w m c X V v d D t T Z W N 0 a W 9 u M S 9 Q b 3 J 0 Z m 9 s a W 8 v Q W R k Z W Q g S W 5 k Z X g u e 0 N v b X B s Z X h p d H k s O H 0 m c X V v d D s s J n F 1 b 3 Q 7 U 2 V j d G l v b j E v U G 9 y d G Z v b G l v L 0 F k Z G V k I E l u Z G V 4 L n t T d G F 0 d X M s O X 0 m c X V v d D s s J n F 1 b 3 Q 7 U 2 V j d G l v b j E v U G 9 y d G Z v b G l v L 0 F k Z G V k I E l u Z G V 4 L n t D b 2 1 w b G V 0 a W 9 u J S w x M H 0 m c X V v d D s s J n F 1 b 3 Q 7 U 2 V j d G l v b j E v U G 9 y d G Z v b G l v L 0 F k Z G V k I E l u Z G V 4 L n t Q a G F z Z S w x M X 0 m c X V v d D s s J n F 1 b 3 Q 7 U 2 V j d G l v b j E v U G 9 y d G Z v b G l v L 0 F k Z G V k I E l u Z G V 4 L n t T d G F y d C B E Y X R l L D E 0 f S Z x d W 9 0 O y w m c X V v d D t T Z W N 0 a W 9 u M S 9 Q b 3 J 0 Z m 9 s a W 8 v Q W R k Z W Q g S W 5 k Z X g u e 0 V u Z C B E Y X R l L D E 1 f S Z x d W 9 0 O y w m c X V v d D t T Z W N 0 a W 9 u M S 9 Q b 3 J 0 Z m 9 s a W 8 v Q W R k Z W Q g S W 5 k Z X g u e 1 R h c m d l d C B F b m Q g R G F 0 Z S w x N n 0 m c X V v d D t d L C Z x d W 9 0 O 1 J l b G F 0 a W 9 u c 2 h p c E l u Z m 8 m c X V v d D s 6 W 1 1 9 I i A v P j w v U 3 R h Y m x l R W 5 0 c m l l c z 4 8 L 0 l 0 Z W 0 + P E l 0 Z W 0 + P E l 0 Z W 1 M b 2 N h d G l v b j 4 8 S X R l b V R 5 c G U + R m 9 y b X V s Y T w v S X R l b V R 5 c G U + P E l 0 Z W 1 Q Y X R o P l N l Y 3 R p b 2 4 x L 0 F z c 3 V t Z W R E d X J h d G l v b i 9 T b 3 V y Y 2 U 8 L 0 l 0 Z W 1 Q Y X R o P j w v S X R l b U x v Y 2 F 0 a W 9 u P j x T d G F i b G V F b n R y a W V z I C 8 + P C 9 J d G V t P j x J d G V t P j x J d G V t T G 9 j Y X R p b 2 4 + P E l 0 Z W 1 U e X B l P k Z v c m 1 1 b G E 8 L 0 l 0 Z W 1 U e X B l P j x J d G V t U G F 0 a D 5 T Z W N 0 a W 9 u M S 9 B c 3 N 1 b W V k R H V y Y X R p b 2 4 v U G 9 y d G Z v b G l v X 3 N o Z W V 0 P C 9 J d G V t U G F 0 a D 4 8 L 0 l 0 Z W 1 M b 2 N h d G l v b j 4 8 U 3 R h Y m x l R W 5 0 c m l l c y A v P j w v S X R l b T 4 8 S X R l b T 4 8 S X R l b U x v Y 2 F 0 a W 9 u P j x J d G V t V H l w Z T 5 G b 3 J t d W x h P C 9 J d G V t V H l w Z T 4 8 S X R l b V B h d G g + U 2 V j d G l v b j E v Q X N z d W 1 l Z E R 1 c m F 0 a W 9 u L 0 Z p b H R l c k 5 1 b G x B b m R X a G l 0 Z X N w Y W N l P C 9 J d G V t U G F 0 a D 4 8 L 0 l 0 Z W 1 M b 2 N h d G l v b j 4 8 U 3 R h Y m x l R W 5 0 c m l l c y A v P j w v S X R l b T 4 8 S X R l b T 4 8 S X R l b U x v Y 2 F 0 a W 9 u P j x J d G V t V H l w Z T 5 G b 3 J t d W x h P C 9 J d G V t V H l w Z T 4 8 S X R l b V B h d G g + U 2 V j d G l v b j E v Q X N z d W 1 l Z E R 1 c m F 0 a W 9 u L 1 J l b W 9 2 Z W Q l M j B C b 3 R 0 b 2 0 l M j B S b 3 d z P C 9 J d G V t U G F 0 a D 4 8 L 0 l 0 Z W 1 M b 2 N h d G l v b j 4 8 U 3 R h Y m x l R W 5 0 c m l l c y A v P j w v S X R l b T 4 8 S X R l b T 4 8 S X R l b U x v Y 2 F 0 a W 9 u P j x J d G V t V H l w Z T 5 G b 3 J t d W x h P C 9 J d G V t V H l w Z T 4 8 S X R l b V B h d G g + U 2 V j d G l v b j E v Q X N z d W 1 l Z E R 1 c m F 0 a W 9 u L 1 B y b 2 1 v d G V k J T I w S G V h Z G V y c z w v S X R l b V B h d G g + P C 9 J d G V t T G 9 j Y X R p b 2 4 + P F N 0 Y W J s Z U V u d H J p Z X M g L z 4 8 L 0 l 0 Z W 0 + P E l 0 Z W 0 + P E l 0 Z W 1 M b 2 N h d G l v b j 4 8 S X R l b V R 5 c G U + R m 9 y b X V s Y T w v S X R l b V R 5 c G U + P E l 0 Z W 1 Q Y X R o P l N l Y 3 R p b 2 4 x L 0 F z c 3 V t Z W R E d X J h d G l v b i 9 S Z W 1 v d m V k J T I w T 3 R o Z X I l M j B D b 2 x 1 b W 5 z P C 9 J d G V t U G F 0 a D 4 8 L 0 l 0 Z W 1 M b 2 N h d G l v b j 4 8 U 3 R h Y m x l R W 5 0 c m l l c y A v P j w v S X R l b T 4 8 S X R l b T 4 8 S X R l b U x v Y 2 F 0 a W 9 u P j x J d G V t V H l w Z T 5 G b 3 J t d W x h P C 9 J d G V t V H l w Z T 4 8 S X R l b V B h d G g + U 2 V j d G l v b j E v U G 9 y d G Z v b G l v X 0 Z v c m V j Y X N 0 L 0 V 4 c G F u Z G V k J T I w Q X N z d W 1 l Z E R 1 c m F 0 a W 9 u P C 9 J d G V t U G F 0 a D 4 8 L 0 l 0 Z W 1 M b 2 N h d G l v b j 4 8 U 3 R h Y m x l R W 5 0 c m l l c y A v P j w v S X R l b T 4 8 S X R l b T 4 8 S X R l b U x v Y 2 F 0 a W 9 u P j x J d G V t V H l w Z T 5 G b 3 J t d W x h P C 9 J d G V t V H l w Z T 4 8 S X R l b V B h d G g + U 2 V j d G l v b j E v U G 9 y d G Z v b G l v X 0 Z v c m V j Y X N 0 L 0 F k Z G V k J T I w Q 3 V z d G 9 t M T w v S X R l b V B h d G g + P C 9 J d G V t T G 9 j Y X R p b 2 4 + P F N 0 Y W J s Z U V u d H J p Z X M g L z 4 8 L 0 l 0 Z W 0 + P E l 0 Z W 0 + P E l 0 Z W 1 M b 2 N h d G l v b j 4 8 S X R l b V R 5 c G U + R m 9 y b X V s Y T w v S X R l b V R 5 c G U + P E l 0 Z W 1 Q Y X R o P l N l Y 3 R p b 2 4 x L 1 B v c n R m b 2 x p b 1 9 G b 3 J l Y 2 F z d C 9 B Z G R l Z C U y M E N 1 c 3 R v b T I 8 L 0 l 0 Z W 1 Q Y X R o P j w v S X R l b U x v Y 2 F 0 a W 9 u P j x T d G F i b G V F b n R y a W V z I C 8 + P C 9 J d G V t P j x J d G V t P j x J d G V t T G 9 j Y X R p b 2 4 + P E l 0 Z W 1 U e X B l P k Z v c m 1 1 b G E 8 L 0 l 0 Z W 1 U e X B l P j x J d G V t U G F 0 a D 5 T Z W N 0 a W 9 u M S 9 Q b 3 J 0 Z m 9 s a W 9 f R m 9 y Z W N h c 3 Q v Q W R k Z W Q l M j B D d X N 0 b 2 0 z P C 9 J d G V t U G F 0 a D 4 8 L 0 l 0 Z W 1 M b 2 N h d G l v b j 4 8 U 3 R h Y m x l R W 5 0 c m l l c y A v P j w v S X R l b T 4 8 S X R l b T 4 8 S X R l b U x v Y 2 F 0 a W 9 u P j x J d G V t V H l w Z T 5 G b 3 J t d W x h P C 9 J d G V t V H l w Z T 4 8 S X R l b V B h d G g + U 2 V j d G l v b j E v U G 9 y d G Z v b G l v X 0 Z v c m V j Y X N 0 L 0 F k Z G V k J T I w Q 3 V z d G 9 t N D w v S X R l b V B h d G g + P C 9 J d G V t T G 9 j Y X R p b 2 4 + P F N 0 Y W J s Z U V u d H J p Z X M g L z 4 8 L 0 l 0 Z W 0 + P E l 0 Z W 0 + P E l 0 Z W 1 M b 2 N h d G l v b j 4 8 S X R l b V R 5 c G U + R m 9 y b X V s Y T w v S X R l b V R 5 c G U + P E l 0 Z W 1 Q Y X R o P l N l Y 3 R p b 2 4 x L 1 B v c n R m b 2 x p b 1 9 G b 3 J l Y 2 F z d C 9 B Z G R l Z C U y M E N 1 c 3 R v b T U 8 L 0 l 0 Z W 1 Q Y X R o P j w v S X R l b U x v Y 2 F 0 a W 9 u P j x T d G F i b G V F b n R y a W V z I C 8 + P C 9 J d G V t P j x J d G V t P j x J d G V t T G 9 j Y X R p b 2 4 + P E l 0 Z W 1 U e X B l P k Z v c m 1 1 b G E 8 L 0 l 0 Z W 1 U e X B l P j x J d G V t U G F 0 a D 5 T Z W N 0 a W 9 u M S 9 w U 3 R h c n Q 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T m F 2 a W d h d G l v b l N 0 Z X B O Y W 1 l I i B W Y W x 1 Z T 0 i c 0 5 h d m l n Y X R p b 2 4 i I C 8 + P E V u d H J 5 I F R 5 c G U 9 I l J l c 3 V s d F R 5 c G U i I F Z h b H V l P S J z R G F 0 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I t M j V U M T M 6 N T M 6 N D k u M j k 1 N D A 1 N 1 o i I C 8 + P E V u d H J 5 I F R 5 c G U 9 I k Z p b G x T d G F 0 d X M i I F Z h b H V l P S J z Q 2 9 t c G x l d G U i I C 8 + P E V u d H J 5 I F R 5 c G U 9 I l F 1 Z X J 5 R 3 J v d X B J R C I g V m F s d W U 9 I n M w Y m Z i N D Z j O S 0 3 Y z Z k L T Q 4 Z j A t Y j k 1 N C 0 w M j Q 2 O D A w M T N m Z T g i I C 8 + P C 9 T d G F i b G V F b n R y a W V z P j w v S X R l b T 4 8 S X R l b T 4 8 S X R l b U x v Y 2 F 0 a W 9 u P j x J d G V t V H l w Z T 5 G b 3 J t d W x h P C 9 J d G V t V H l w Z T 4 8 S X R l b V B h d G g + U 2 V j d G l v b j E v c E V u Z 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C d W Z m Z X J O Z X h 0 U m V m c m V z a C I g V m F s d W U 9 I m w x I i A v P j x F b n R y e S B U e X B l P S J S Z X N 1 b H R U e X B l I i B W Y W x 1 Z T 0 i c 0 R h d G U i I C 8 + P E V u d H J 5 I F R 5 c G U 9 I k 5 h b W V V c G R h d G V k Q W Z 0 Z X J G a W x s I i B W Y W x 1 Z T 0 i b D E i I C 8 + P E V u d H J 5 I F R 5 c G U 9 I k 5 h d m l n Y X R p b 2 5 T d G V w T m F t Z S I g V m F s d W U 9 I n N O Y X Z p Z 2 F 0 a W 9 u I i A v P j x F b n R y e S B U e X B l P S J M b 2 F k Z W R U b 0 F u Y W x 5 c 2 l z U 2 V y d m l j Z X M i I F Z h b H V l P S J s M C I g L z 4 8 R W 5 0 c n k g V H l w Z T 0 i R m l s b E V y c m 9 y Q 2 9 k Z S I g V m F s d W U 9 I n N V b m t u b 3 d u I i A v P j x F b n R y e S B U e X B l P S J G a W x s T G F z d F V w Z G F 0 Z W Q i I F Z h b H V l P S J k M j A y M i 0 x M i 0 y N V Q x N D o x M j o z N i 4 4 N D A 4 N D Y y W i I g L z 4 8 R W 5 0 c n k g V H l w Z T 0 i R m l s b F N 0 Y X R 1 c y I g V m F s d W U 9 I n N D b 2 1 w b G V 0 Z S I g L z 4 8 R W 5 0 c n k g V H l w Z T 0 i R m l s b G V k Q 2 9 t c G x l d G V S Z X N 1 b H R U b 1 d v c m t z a G V l d C I g V m F s d W U 9 I m w w I i A v P j x F b n R y e S B U e X B l P S J B Z G R l Z F R v R G F 0 Y U 1 v Z G V s I i B W Y W x 1 Z T 0 i b D A i I C 8 + P E V u d H J 5 I F R 5 c G U 9 I l F 1 Z X J 5 R 3 J v d X B J R C I g V m F s d W U 9 I n M w Y m Z i N D Z j O S 0 3 Y z Z k L T Q 4 Z j A t Y j k 1 N C 0 w M j Q 2 O D A w M T N m Z T g i I C 8 + P C 9 T d G F i b G V F b n R y a W V z P j w v S X R l b T 4 8 S X R l b T 4 8 S X R l b U x v Y 2 F 0 a W 9 u P j x J d G V t V H l w Z T 5 G b 3 J t d W x h P C 9 J d G V t V H l w Z T 4 8 S X R l b V B h d G g + U 2 V j d G l v b j E v U G V y a W 9 k 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R d W V y e U d y b 3 V w S U Q i I F Z h b H V l P S J z M G J m Y j Q 2 Y z k t N 2 M 2 Z C 0 0 O G Y w L W I 5 N T Q t M D I 0 N j g w M D E z Z m U 4 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B l c m l v Z C 9 B d X R v U m V t b 3 Z l Z E N v b H V t b n M x L n t m R G F 0 Z S w w f S Z x d W 9 0 O y w m c X V v d D t T Z W N 0 a W 9 u M S 9 Q Z X J p b 2 Q v Q X V 0 b 1 J l b W 9 2 Z W R D b 2 x 1 b W 5 z M S 5 7 Z k R h e S w x f S Z x d W 9 0 O 1 0 s J n F 1 b 3 Q 7 Q 2 9 s d W 1 u Q 2 9 1 b n Q m c X V v d D s 6 M i w m c X V v d D t L Z X l D b 2 x 1 b W 5 O Y W 1 l c y Z x d W 9 0 O z p b X S w m c X V v d D t D b 2 x 1 b W 5 J Z G V u d G l 0 a W V z J n F 1 b 3 Q 7 O l s m c X V v d D t T Z W N 0 a W 9 u M S 9 Q Z X J p b 2 Q v Q X V 0 b 1 J l b W 9 2 Z W R D b 2 x 1 b W 5 z M S 5 7 Z k R h d G U s M H 0 m c X V v d D s s J n F 1 b 3 Q 7 U 2 V j d G l v b j E v U G V y a W 9 k L 0 F 1 d G 9 S Z W 1 v d m V k Q 2 9 s d W 1 u c z E u e 2 Z E Y X k s M X 0 m c X V v d D t d L C Z x d W 9 0 O 1 J l b G F 0 a W 9 u c 2 h p c E l u Z m 8 m c X V v d D s 6 W 1 1 9 I i A v P j x F b n R y e S B U e X B l P S J G a W x s U 3 R h d H V z I i B W Y W x 1 Z T 0 i c 0 N v b X B s Z X R l I i A v P j x F b n R y e S B U e X B l P S J G a W x s Q 2 9 s d W 1 u T m F t Z X M i I F Z h b H V l P S J z W y Z x d W 9 0 O 2 Z E Y X R l J n F 1 b 3 Q 7 L C Z x d W 9 0 O 2 Z E Y X k m c X V v d D t d I i A v P j x F b n R y e S B U e X B l P S J G a W x s Q 2 9 s d W 1 u V H l w Z X M i I F Z h b H V l P S J z Q 1 F N P S I g L z 4 8 R W 5 0 c n k g V H l w Z T 0 i R m l s b E x h c 3 R V c G R h d G V k I i B W Y W x 1 Z T 0 i Z D I w M j I t M T I t M j V U M T Q 6 M z M 6 M D k u M j I w O T Q 4 M V o i I C 8 + P E V u d H J 5 I F R 5 c G U 9 I k Z p b G x F c n J v c k N v Z G U i I F Z h b H V l P S J z V W 5 r b m 9 3 b i I g L z 4 8 R W 5 0 c n k g V H l w Z T 0 i Q W R k Z W R U b 0 R h d G F N b 2 R l b C I g V m F s d W U 9 I m w w I i A v P j x F b n R y e S B U e X B l P S J S Z W N v d m V y e V R h c m d l d F N o Z W V 0 I i B W Y W x 1 Z T 0 i c 1 B l c m l v Z C I g L z 4 8 R W 5 0 c n k g V H l w Z T 0 i U m V j b 3 Z l c n l U Y X J n Z X R D b 2 x 1 b W 4 i I F Z h b H V l P S J s M S I g L z 4 8 R W 5 0 c n k g V H l w Z T 0 i U m V j b 3 Z l c n l U Y X J n Z X R S b 3 c i I F Z h b H V l P S J s M S I g L z 4 8 L 1 N 0 Y W J s Z U V u d H J p Z X M + P C 9 J d G V t P j x J d G V t P j x J d G V t T G 9 j Y X R p b 2 4 + P E l 0 Z W 1 U e X B l P k Z v c m 1 1 b G E 8 L 0 l 0 Z W 1 U e X B l P j x J d G V t U G F 0 a D 5 T Z W N 0 a W 9 u M S 9 Q Z X J p b 2 Q v U 2 9 1 c m N l P C 9 J d G V t U G F 0 a D 4 8 L 0 l 0 Z W 1 M b 2 N h d G l v b j 4 8 U 3 R h Y m x l R W 5 0 c m l l c y A v P j w v S X R l b T 4 8 S X R l b T 4 8 S X R l b U x v Y 2 F 0 a W 9 u P j x J d G V t V H l w Z T 5 G b 3 J t d W x h P C 9 J d G V t V H l w Z T 4 8 S X R l b V B h d G g + U 2 V j d G l v b j E v U G V y a W 9 k L 0 N v b n Z l c n R l Z C U y M H R v J T I w V G F i b G U 8 L 0 l 0 Z W 1 Q Y X R o P j w v S X R l b U x v Y 2 F 0 a W 9 u P j x T d G F i b G V F b n R y a W V z I C 8 + P C 9 J d G V t P j x J d G V t P j x J d G V t T G 9 j Y X R p b 2 4 + P E l 0 Z W 1 U e X B l P k Z v c m 1 1 b G E 8 L 0 l 0 Z W 1 U e X B l P j x J d G V t U G F 0 a D 5 T Z W N 0 a W 9 u M S 9 Q Z X J p b 2 Q v R X h w Y W 5 k Z W Q l M j B D b 2 x 1 b W 4 x P C 9 J d G V t U G F 0 a D 4 8 L 0 l 0 Z W 1 M b 2 N h d G l v b j 4 8 U 3 R h Y m x l R W 5 0 c m l l c y A v P j w v S X R l b T 4 8 S X R l b T 4 8 S X R l b U x v Y 2 F 0 a W 9 u P j x J d G V t V H l w Z T 5 G b 3 J t d W x h P C 9 J d G V t V H l w Z T 4 8 S X R l b V B h d G g + U 2 V j d G l v b j E v U G V y a W 9 k L 0 N o Y W 5 n Z W Q l M j B U e X B l P C 9 J d G V t U G F 0 a D 4 8 L 0 l 0 Z W 1 M b 2 N h d G l v b j 4 8 U 3 R h Y m x l R W 5 0 c m l l c y A v P j w v S X R l b T 4 8 S X R l b T 4 8 S X R l b U x v Y 2 F 0 a W 9 u P j x J d G V t V H l w Z T 5 G b 3 J t d W x h P C 9 J d G V t V H l w Z T 4 8 S X R l b V B h d G g + U 2 V j d G l v b j E v Z m 5 Q Z X J p b 2 Q 8 L 0 l 0 Z W 1 Q Y X R o P j w v S X R l b U x v Y 2 F 0 a W 9 u P j x T d G F i b G V F b n R y a W V z P j x F b n R y e S B U e X B l P S J R d W V y e U d y b 3 V w S U Q i I F Z h b H V l P S J z M G J m Y j Q 2 Y z k t N 2 M 2 Z C 0 0 O G Y w L W I 5 N T Q t M D I 0 N j g w M D E z Z m U 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I t M j V U M T Q 6 M T I 6 M z Y u O T Q 3 N T A 4 N l o i I C 8 + P E V u d H J 5 I F R 5 c G U 9 I k Z p b G x T d G F 0 d X M i I F Z h b H V l P S J z Q 2 9 t c G x l d G U i I C 8 + P C 9 T d G F i b G V F b n R y a W V z P j w v S X R l b T 4 8 S X R l b T 4 8 S X R l b U x v Y 2 F 0 a W 9 u P j x J d G V t V H l w Z T 5 G b 3 J t d W x h P C 9 J d G V t V H l w Z T 4 8 S X R l b V B h d G g + U 2 V j d G l v b j E v Z m 5 Q Z X J p b 2 Q v U 2 9 1 c m N l P C 9 J d G V t U G F 0 a D 4 8 L 0 l 0 Z W 1 M b 2 N h d G l v b j 4 8 U 3 R h Y m x l R W 5 0 c m l l c y A v P j w v S X R l b T 4 8 S X R l b T 4 8 S X R l b U x v Y 2 F 0 a W 9 u P j x J d G V t V H l w Z T 5 G b 3 J t d W x h P C 9 J d G V t V H l w Z T 4 8 S X R l b V B h d G g + U 2 V j d G l v b j E v U G 9 y d G Z v b G l v X 0 Z v c m V j Y X N 0 L 1 J l b W 9 2 Z W Q l M j B P d G h l c i U y M E N v b H V t b n M 8 L 0 l 0 Z W 1 Q Y X R o P j w v S X R l b U x v Y 2 F 0 a W 9 u P j x T d G F i b G V F b n R y a W V z I C 8 + P C 9 J d G V t P j x J d G V t P j x J d G V t T G 9 j Y X R p b 2 4 + P E l 0 Z W 1 U e X B l P k Z v c m 1 1 b G E 8 L 0 l 0 Z W 1 U e X B l P j x J d G V t U G F 0 a D 5 T Z W N 0 a W 9 u M S 9 G b 3 J l Y 2 F z d F 9 Q a G F z Z T E 8 L 0 l 0 Z W 1 Q Y X R o P j w v S X R l b U x v Y 2 F 0 a W 9 u P j x T d G F i b G V F b n R y a W V z P j x F b n R y e S B U e X B l P S J R d W V y e U d y b 3 V w S U Q i I F Z h b H V l P S J z Y W Y 5 Z D B j N D c t N G Y x N y 0 0 Z W V k L T k 0 Z D k t M z Y 0 N D U 3 N z I 4 N T U 0 I i A v P j x F b n R y e S B U e X B l P S J G a W x 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G b 3 J l Y 2 F z d F 9 Q a G F z Z T E i I C 8 + P E V u d H J 5 I F R 5 c G U 9 I k Z p b G x U b 0 R h d G F N b 2 R l b E V u Y W J s Z W Q i I F Z h b H V l P S J s M C I g L z 4 8 R W 5 0 c n k g V H l w Z T 0 i R m l s b E 9 i a m V j d F R 5 c G U i I F Z h b H V l P S J z Q 2 9 u b m V j d G l v b k 9 u b H k i I C 8 + P E V u d H J 5 I F R 5 c G U 9 I l F 1 Z X J 5 S U Q i I F Z h b H V l P S J z Z j M 4 Z j d h M W I t Y j g 4 Z S 0 0 Z j c w L W I 1 M T U t Y T h i Y j Q 2 Z m F k O D E 2 I i A v P j x F b n R y e S B U e X B l P S J G a W x s T G F z d F V w Z G F 0 Z W Q i I F Z h b H V l P S J k M j A y M y 0 w M S 0 x M V Q x M z o x N D o 1 N y 4 x O T E 0 N z I z W i I g L z 4 8 R W 5 0 c n k g V H l w Z T 0 i R m l s b E N v b H V t b l R 5 c G V z I i B W Y W x 1 Z T 0 i c 0 F B W U d C Z 2 t B I i A v P j x F b n R y e S B U e X B l P S J G a W x s Q 2 9 s d W 1 u T m F t Z X M i I F Z h b H V l P S J z W y Z x d W 9 0 O 0 l E J n F 1 b 3 Q 7 L C Z x d W 9 0 O 1 B o Y X N l J n F 1 b 3 Q 7 L C Z x d W 9 0 O 1 J v b G U m c X V v d D s s J n F 1 b 3 Q 7 U G h h c 2 U u M S Z x d W 9 0 O y w m c X V v d D t m R G F 0 Z S Z x d W 9 0 O y w m c X V v d D t N b 2 5 0 a G x 5 I E F s b G 9 j Y X 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b 3 J l Y 2 F z d F 9 Q a G F z Z T E v Q X V 0 b 1 J l b W 9 2 Z W R D b 2 x 1 b W 5 z M S 5 7 S U Q s M H 0 m c X V v d D s s J n F 1 b 3 Q 7 U 2 V j d G l v b j E v R m 9 y Z W N h c 3 R f U G h h c 2 U x L 0 F 1 d G 9 S Z W 1 v d m V k Q 2 9 s d W 1 u c z E u e 1 B o Y X N l L D F 9 J n F 1 b 3 Q 7 L C Z x d W 9 0 O 1 N l Y 3 R p b 2 4 x L 0 Z v c m V j Y X N 0 X 1 B o Y X N l M S 9 B d X R v U m V t b 3 Z l Z E N v b H V t b n M x L n t S b 2 x l L D J 9 J n F 1 b 3 Q 7 L C Z x d W 9 0 O 1 N l Y 3 R p b 2 4 x L 0 Z v c m V j Y X N 0 X 1 B o Y X N l M S 9 B d X R v U m V t b 3 Z l Z E N v b H V t b n M x L n t Q a G F z Z S 4 x L D N 9 J n F 1 b 3 Q 7 L C Z x d W 9 0 O 1 N l Y 3 R p b 2 4 x L 0 Z v c m V j Y X N 0 X 1 B o Y X N l M S 9 B d X R v U m V t b 3 Z l Z E N v b H V t b n M x L n t m R G F 0 Z S w 0 f S Z x d W 9 0 O y w m c X V v d D t T Z W N 0 a W 9 u M S 9 G b 3 J l Y 2 F z d F 9 Q a G F z Z T E v Q X V 0 b 1 J l b W 9 2 Z W R D b 2 x 1 b W 5 z M S 5 7 T W 9 u d G h s e S B B b G x v Y 2 F 0 a W 9 u L D V 9 J n F 1 b 3 Q 7 X S w m c X V v d D t D b 2 x 1 b W 5 D b 3 V u d C Z x d W 9 0 O z o 2 L C Z x d W 9 0 O 0 t l e U N v b H V t b k 5 h b W V z J n F 1 b 3 Q 7 O l t d L C Z x d W 9 0 O 0 N v b H V t b k l k Z W 5 0 a X R p Z X M m c X V v d D s 6 W y Z x d W 9 0 O 1 N l Y 3 R p b 2 4 x L 0 Z v c m V j Y X N 0 X 1 B o Y X N l M S 9 B d X R v U m V t b 3 Z l Z E N v b H V t b n M x L n t J R C w w f S Z x d W 9 0 O y w m c X V v d D t T Z W N 0 a W 9 u M S 9 G b 3 J l Y 2 F z d F 9 Q a G F z Z T E v Q X V 0 b 1 J l b W 9 2 Z W R D b 2 x 1 b W 5 z M S 5 7 U G h h c 2 U s M X 0 m c X V v d D s s J n F 1 b 3 Q 7 U 2 V j d G l v b j E v R m 9 y Z W N h c 3 R f U G h h c 2 U x L 0 F 1 d G 9 S Z W 1 v d m V k Q 2 9 s d W 1 u c z E u e 1 J v b G U s M n 0 m c X V v d D s s J n F 1 b 3 Q 7 U 2 V j d G l v b j E v R m 9 y Z W N h c 3 R f U G h h c 2 U x L 0 F 1 d G 9 S Z W 1 v d m V k Q 2 9 s d W 1 u c z E u e 1 B o Y X N l L j E s M 3 0 m c X V v d D s s J n F 1 b 3 Q 7 U 2 V j d G l v b j E v R m 9 y Z W N h c 3 R f U G h h c 2 U x L 0 F 1 d G 9 S Z W 1 v d m V k Q 2 9 s d W 1 u c z E u e 2 Z E Y X R l L D R 9 J n F 1 b 3 Q 7 L C Z x d W 9 0 O 1 N l Y 3 R p b 2 4 x L 0 Z v c m V j Y X N 0 X 1 B o Y X N l M S 9 B d X R v U m V t b 3 Z l Z E N v b H V t b n M x L n t N b 2 5 0 a G x 5 I E F s b G 9 j Y X R p b 2 4 s N X 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G b 3 J l Y 2 F z d F 9 Q a G F z Z T E v U 2 9 1 c m N l P C 9 J d G V t U G F 0 a D 4 8 L 0 l 0 Z W 1 M b 2 N h d G l v b j 4 8 U 3 R h Y m x l R W 5 0 c m l l c y A v P j w v S X R l b T 4 8 S X R l b T 4 8 S X R l b U x v Y 2 F 0 a W 9 u P j x J d G V t V H l w Z T 5 G b 3 J t d W x h P C 9 J d G V t V H l w Z T 4 8 S X R l b V B h d G g + U 2 V j d G l v b j E v R m 9 y Z W N h c 3 R f U G h h c 2 U x L 0 l u d m 9 r Z W Q l M j B D d X N 0 b 2 0 l M j B G d W 5 j d G l v b j w v S X R l b V B h d G g + P C 9 J d G V t T G 9 j Y X R p b 2 4 + P F N 0 Y W J s Z U V u d H J p Z X M g L z 4 8 L 0 l 0 Z W 0 + P E l 0 Z W 0 + P E l 0 Z W 1 M b 2 N h d G l v b j 4 8 S X R l b V R 5 c G U + R m 9 y b X V s Y T w v S X R l b V R 5 c G U + P E l 0 Z W 1 Q Y X R o P l N l Y 3 R p b 2 4 x L 0 Z v c m V j Y X N 0 X 1 B o Y X N l M S 9 F e H B h b m R l Z C U y M E 1 v b n R o c z w v S X R l b V B h d G g + P C 9 J d G V t T G 9 j Y X R p b 2 4 + P F N 0 Y W J s Z U V u d H J p Z X M g L z 4 8 L 0 l 0 Z W 0 + P E l 0 Z W 0 + P E l 0 Z W 1 M b 2 N h d G l v b j 4 8 S X R l b V R 5 c G U + R m 9 y b X V s Y T w v S X R l b V R 5 c G U + P E l 0 Z W 1 Q Y X R o P l N l Y 3 R p b 2 4 x L 0 Z v c m V j Y X N 0 X 1 B o Y X N l M S 9 D a G F u Z 2 V k J T I w V H l w Z T w v S X R l b V B h d G g + P C 9 J d G V t T G 9 j Y X R p b 2 4 + P F N 0 Y W J s Z U V u d H J p Z X M g L z 4 8 L 0 l 0 Z W 0 + P E l 0 Z W 0 + P E l 0 Z W 1 M b 2 N h d G l v b j 4 8 S X R l b V R 5 c G U + R m 9 y b X V s Y T w v S X R l b V R 5 c G U + P E l 0 Z W 1 Q Y X R o P l N l Y 3 R p b 2 4 x L 0 Z v c m V j Y X N 0 X 1 B o Y X N l M S 9 B Z G R l Z C U y M E N 1 c 3 R v b T w v S X R l b V B h d G g + P C 9 J d G V t T G 9 j Y X R p b 2 4 + P F N 0 Y W J s Z U V u d H J p Z X M g L z 4 8 L 0 l 0 Z W 0 + P E l 0 Z W 0 + P E l 0 Z W 1 M b 2 N h d G l v b j 4 8 S X R l b V R 5 c G U + R m 9 y b X V s Y T w v S X R l b V R 5 c G U + P E l 0 Z W 1 Q Y X R o P l N l Y 3 R p b 2 4 x L 0 Z v c m V j Y X N 0 X 1 B o Y X N l M S 9 S Z W 1 v d m V k J T I w Q 2 9 s d W 1 u c z w v S X R l b V B h d G g + P C 9 J d G V t T G 9 j Y X R p b 2 4 + P F N 0 Y W J s Z U V u d H J p Z X M g L z 4 8 L 0 l 0 Z W 0 + P E l 0 Z W 0 + P E l 0 Z W 1 M b 2 N h d G l v b j 4 8 S X R l b V R 5 c G U + R m 9 y b X V s Y T w v S X R l b V R 5 c G U + P E l 0 Z W 1 Q Y X R o P l N l Y 3 R p b 2 4 x L 0 Z v c m V j Y X N 0 X 1 B o Y X N l M S 9 G a W x 0 Z X J l Z C U y M F J v d 3 M 8 L 0 l 0 Z W 1 Q Y X R o P j w v S X R l b U x v Y 2 F 0 a W 9 u P j x T d G F i b G V F b n R y a W V z I C 8 + P C 9 J d G V t P j x J d G V t P j x J d G V t T G 9 j Y X R p b 2 4 + P E l 0 Z W 1 U e X B l P k Z v c m 1 1 b G E 8 L 0 l 0 Z W 1 U e X B l P j x J d G V t U G F 0 a D 5 T Z W N 0 a W 9 u M S 9 G b 3 J l Y 2 F z d F 9 Q a G F z Z T I 8 L 0 l 0 Z W 1 Q Y X R o P j w v S X R l b U x v Y 2 F 0 a W 9 u P j x T d G F i b G V F b n R y a W V z P j x F b n R y e S B U e X B l P S J R d W V y e U d y b 3 V w S U Q i I F Z h b H V l P S J z Y W Y 5 Z D B j N D c t N G Y x N y 0 0 Z W V k L T k 0 Z D k t M z Y 0 N D U 3 N z I 4 N T U 0 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x h c 3 R V c G R h d G V k I i B W Y W x 1 Z T 0 i Z D I w M j M t M D E t M T F U M T M 6 M T Q 6 N T c u M z c 1 N D k 4 O V 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Z v c m V j Y X N 0 X 1 B o Y X N l M S 9 B d X R v U m V t b 3 Z l Z E N v b H V t b n M x L n t J R C w w f S Z x d W 9 0 O y w m c X V v d D t T Z W N 0 a W 9 u M S 9 G b 3 J l Y 2 F z d F 9 Q a G F z Z T E v Q X V 0 b 1 J l b W 9 2 Z W R D b 2 x 1 b W 5 z M S 5 7 U G h h c 2 U s M X 0 m c X V v d D s s J n F 1 b 3 Q 7 U 2 V j d G l v b j E v R m 9 y Z W N h c 3 R f U G h h c 2 U x L 0 F 1 d G 9 S Z W 1 v d m V k Q 2 9 s d W 1 u c z E u e 1 J v b G U s M n 0 m c X V v d D s s J n F 1 b 3 Q 7 U 2 V j d G l v b j E v R m 9 y Z W N h c 3 R f U G h h c 2 U x L 0 F 1 d G 9 S Z W 1 v d m V k Q 2 9 s d W 1 u c z E u e 1 B o Y X N l L j E s M 3 0 m c X V v d D s s J n F 1 b 3 Q 7 U 2 V j d G l v b j E v R m 9 y Z W N h c 3 R f U G h h c 2 U x L 0 F 1 d G 9 S Z W 1 v d m V k Q 2 9 s d W 1 u c z E u e 2 Z E Y X R l L D R 9 J n F 1 b 3 Q 7 L C Z x d W 9 0 O 1 N l Y 3 R p b 2 4 x L 0 Z v c m V j Y X N 0 X 1 B o Y X N l M S 9 B d X R v U m V t b 3 Z l Z E N v b H V t b n M x L n t N b 2 5 0 a G x 5 I E F s b G 9 j Y X R p b 2 4 s N X 0 m c X V v d D t d L C Z x d W 9 0 O 0 N v b H V t b k N v d W 5 0 J n F 1 b 3 Q 7 O j Y s J n F 1 b 3 Q 7 S 2 V 5 Q 2 9 s d W 1 u T m F t Z X M m c X V v d D s 6 W 1 0 s J n F 1 b 3 Q 7 Q 2 9 s d W 1 u S W R l b n R p d G l l c y Z x d W 9 0 O z p b J n F 1 b 3 Q 7 U 2 V j d G l v b j E v R m 9 y Z W N h c 3 R f U G h h c 2 U x L 0 F 1 d G 9 S Z W 1 v d m V k Q 2 9 s d W 1 u c z E u e 0 l E L D B 9 J n F 1 b 3 Q 7 L C Z x d W 9 0 O 1 N l Y 3 R p b 2 4 x L 0 Z v c m V j Y X N 0 X 1 B o Y X N l M S 9 B d X R v U m V t b 3 Z l Z E N v b H V t b n M x L n t Q a G F z Z S w x f S Z x d W 9 0 O y w m c X V v d D t T Z W N 0 a W 9 u M S 9 G b 3 J l Y 2 F z d F 9 Q a G F z Z T E v Q X V 0 b 1 J l b W 9 2 Z W R D b 2 x 1 b W 5 z M S 5 7 U m 9 s Z S w y f S Z x d W 9 0 O y w m c X V v d D t T Z W N 0 a W 9 u M S 9 G b 3 J l Y 2 F z d F 9 Q a G F z Z T E v Q X V 0 b 1 J l b W 9 2 Z W R D b 2 x 1 b W 5 z M S 5 7 U G h h c 2 U u M S w z f S Z x d W 9 0 O y w m c X V v d D t T Z W N 0 a W 9 u M S 9 G b 3 J l Y 2 F z d F 9 Q a G F z Z T E v Q X V 0 b 1 J l b W 9 2 Z W R D b 2 x 1 b W 5 z M S 5 7 Z k R h d G U s N H 0 m c X V v d D s s J n F 1 b 3 Q 7 U 2 V j d G l v b j E v R m 9 y Z W N h c 3 R f U G h h c 2 U x L 0 F 1 d G 9 S Z W 1 v d m V k Q 2 9 s d W 1 u c z E u e 0 1 v b n R o b H k g Q W x s b 2 N h d G l v b i w 1 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G b 3 J l Y 2 F z d F 9 Q a G F z Z T I v U 2 9 1 c m N l P C 9 J d G V t U G F 0 a D 4 8 L 0 l 0 Z W 1 M b 2 N h d G l v b j 4 8 U 3 R h Y m x l R W 5 0 c m l l c y A v P j w v S X R l b T 4 8 S X R l b T 4 8 S X R l b U x v Y 2 F 0 a W 9 u P j x J d G V t V H l w Z T 5 G b 3 J t d W x h P C 9 J d G V t V H l w Z T 4 8 S X R l b V B h d G g + U 2 V j d G l v b j E v R m 9 y Z W N h c 3 R f U G h h c 2 U y L 0 Z p b H R l c m V k J T I w U m 9 3 c z w v S X R l b V B h d G g + P C 9 J d G V t T G 9 j Y X R p b 2 4 + P F N 0 Y W J s Z U V u d H J p Z X M g L z 4 8 L 0 l 0 Z W 0 + P E l 0 Z W 0 + P E l 0 Z W 1 M b 2 N h d G l v b j 4 8 S X R l b V R 5 c G U + R m 9 y b X V s Y T w v S X R l b V R 5 c G U + P E l 0 Z W 1 Q Y X R o P l N l Y 3 R p b 2 4 x L 0 Z v c m V j Y X N 0 X 1 B o Y X N l M i 9 J b n Z v a 2 V k J T I w Q 3 V z d G 9 t J T I w R n V u Y 3 R p b 2 4 8 L 0 l 0 Z W 1 Q Y X R o P j w v S X R l b U x v Y 2 F 0 a W 9 u P j x T d G F i b G V F b n R y a W V z I C 8 + P C 9 J d G V t P j x J d G V t P j x J d G V t T G 9 j Y X R p b 2 4 + P E l 0 Z W 1 U e X B l P k Z v c m 1 1 b G E 8 L 0 l 0 Z W 1 U e X B l P j x J d G V t U G F 0 a D 5 T Z W N 0 a W 9 u M S 9 G b 3 J l Y 2 F z d F 9 Q a G F z Z T I v R X h w Y W 5 k Z W Q l M j B N b 2 5 0 a H M 8 L 0 l 0 Z W 1 Q Y X R o P j w v S X R l b U x v Y 2 F 0 a W 9 u P j x T d G F i b G V F b n R y a W V z I C 8 + P C 9 J d G V t P j x J d G V t P j x J d G V t T G 9 j Y X R p b 2 4 + P E l 0 Z W 1 U e X B l P k Z v c m 1 1 b G E 8 L 0 l 0 Z W 1 U e X B l P j x J d G V t U G F 0 a D 5 T Z W N 0 a W 9 u M S 9 G b 3 J l Y 2 F z d F 9 Q a G F z Z T I v Q 2 h h b m d l Z C U y M F R 5 c G U 8 L 0 l 0 Z W 1 Q Y X R o P j w v S X R l b U x v Y 2 F 0 a W 9 u P j x T d G F i b G V F b n R y a W V z I C 8 + P C 9 J d G V t P j x J d G V t P j x J d G V t T G 9 j Y X R p b 2 4 + P E l 0 Z W 1 U e X B l P k Z v c m 1 1 b G E 8 L 0 l 0 Z W 1 U e X B l P j x J d G V t U G F 0 a D 5 T Z W N 0 a W 9 u M S 9 G b 3 J l Y 2 F z d F 9 Q a G F z Z T I v Q W R k Z W Q l M j B D d X N 0 b 2 0 8 L 0 l 0 Z W 1 Q Y X R o P j w v S X R l b U x v Y 2 F 0 a W 9 u P j x T d G F i b G V F b n R y a W V z I C 8 + P C 9 J d G V t P j x J d G V t P j x J d G V t T G 9 j Y X R p b 2 4 + P E l 0 Z W 1 U e X B l P k Z v c m 1 1 b G E 8 L 0 l 0 Z W 1 U e X B l P j x J d G V t U G F 0 a D 5 T Z W N 0 a W 9 u M S 9 G b 3 J l Y 2 F z d F 9 Q a G F z Z T I v U m V t b 3 Z l Z C U y M E N v b H V t b n M 8 L 0 l 0 Z W 1 Q Y X R o P j w v S X R l b U x v Y 2 F 0 a W 9 u P j x T d G F i b G V F b n R y a W V z I C 8 + P C 9 J d G V t P j x J d G V t P j x J d G V t T G 9 j Y X R p b 2 4 + P E l 0 Z W 1 U e X B l P k Z v c m 1 1 b G E 8 L 0 l 0 Z W 1 U e X B l P j x J d G V t U G F 0 a D 5 T Z W N 0 a W 9 u M S 9 G b 3 J l Y 2 F z d F 9 Q a G F z Z T M 8 L 0 l 0 Z W 1 Q Y X R o P j w v S X R l b U x v Y 2 F 0 a W 9 u P j x T d G F i b G V F b n R y a W V z P j x F b n R y e S B U e X B l P S J R d W V y e U d y b 3 V w S U Q i I F Z h b H V l P S J z Y W Y 5 Z D B j N D c t N G Y x N y 0 0 Z W V k L T k 0 Z D k t M z Y 0 N D U 3 N z I 4 N T U 0 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R m 9 y Z W N h c 3 R f U G h h c 2 U x L 0 F 1 d G 9 S Z W 1 v d m V k Q 2 9 s d W 1 u c z E u e 0 l E L D B 9 J n F 1 b 3 Q 7 L C Z x d W 9 0 O 1 N l Y 3 R p b 2 4 x L 0 Z v c m V j Y X N 0 X 1 B o Y X N l M S 9 B d X R v U m V t b 3 Z l Z E N v b H V t b n M x L n t Q a G F z Z S w x f S Z x d W 9 0 O y w m c X V v d D t T Z W N 0 a W 9 u M S 9 G b 3 J l Y 2 F z d F 9 Q a G F z Z T E v Q X V 0 b 1 J l b W 9 2 Z W R D b 2 x 1 b W 5 z M S 5 7 U m 9 s Z S w y f S Z x d W 9 0 O y w m c X V v d D t T Z W N 0 a W 9 u M S 9 G b 3 J l Y 2 F z d F 9 Q a G F z Z T E v Q X V 0 b 1 J l b W 9 2 Z W R D b 2 x 1 b W 5 z M S 5 7 U G h h c 2 U u M S w z f S Z x d W 9 0 O y w m c X V v d D t T Z W N 0 a W 9 u M S 9 G b 3 J l Y 2 F z d F 9 Q a G F z Z T E v Q X V 0 b 1 J l b W 9 2 Z W R D b 2 x 1 b W 5 z M S 5 7 Z k R h d G U s N H 0 m c X V v d D s s J n F 1 b 3 Q 7 U 2 V j d G l v b j E v R m 9 y Z W N h c 3 R f U G h h c 2 U x L 0 F 1 d G 9 S Z W 1 v d m V k Q 2 9 s d W 1 u c z E u e 0 1 v b n R o b H k g Q W x s b 2 N h d G l v b i w 1 f S Z x d W 9 0 O 1 0 s J n F 1 b 3 Q 7 Q 2 9 s d W 1 u Q 2 9 1 b n Q m c X V v d D s 6 N i w m c X V v d D t L Z X l D b 2 x 1 b W 5 O Y W 1 l c y Z x d W 9 0 O z p b X S w m c X V v d D t D b 2 x 1 b W 5 J Z G V u d G l 0 a W V z J n F 1 b 3 Q 7 O l s m c X V v d D t T Z W N 0 a W 9 u M S 9 G b 3 J l Y 2 F z d F 9 Q a G F z Z T E v Q X V 0 b 1 J l b W 9 2 Z W R D b 2 x 1 b W 5 z M S 5 7 S U Q s M H 0 m c X V v d D s s J n F 1 b 3 Q 7 U 2 V j d G l v b j E v R m 9 y Z W N h c 3 R f U G h h c 2 U x L 0 F 1 d G 9 S Z W 1 v d m V k Q 2 9 s d W 1 u c z E u e 1 B o Y X N l L D F 9 J n F 1 b 3 Q 7 L C Z x d W 9 0 O 1 N l Y 3 R p b 2 4 x L 0 Z v c m V j Y X N 0 X 1 B o Y X N l M S 9 B d X R v U m V t b 3 Z l Z E N v b H V t b n M x L n t S b 2 x l L D J 9 J n F 1 b 3 Q 7 L C Z x d W 9 0 O 1 N l Y 3 R p b 2 4 x L 0 Z v c m V j Y X N 0 X 1 B o Y X N l M S 9 B d X R v U m V t b 3 Z l Z E N v b H V t b n M x L n t Q a G F z Z S 4 x L D N 9 J n F 1 b 3 Q 7 L C Z x d W 9 0 O 1 N l Y 3 R p b 2 4 x L 0 Z v c m V j Y X N 0 X 1 B o Y X N l M S 9 B d X R v U m V t b 3 Z l Z E N v b H V t b n M x L n t m R G F 0 Z S w 0 f S Z x d W 9 0 O y w m c X V v d D t T Z W N 0 a W 9 u M S 9 G b 3 J l Y 2 F z d F 9 Q a G F z Z T E v Q X V 0 b 1 J l b W 9 2 Z W R D b 2 x 1 b W 5 z M S 5 7 T W 9 u d G h s e S B B b G x v Y 2 F 0 a W 9 u L D V 9 J n F 1 b 3 Q 7 X S w m c X V v d D t S Z W x h d G l v b n N o a X B J b m Z v J n F 1 b 3 Q 7 O l t d f S I g L z 4 8 R W 5 0 c n k g V H l w Z T 0 i R m l s b F N 0 Y X R 1 c y I g V m F s d W U 9 I n N D b 2 1 w b G V 0 Z S I g L z 4 8 R W 5 0 c n k g V H l w Z T 0 i R m l s b E x h c 3 R V c G R h d G V k I i B W Y W x 1 Z T 0 i Z D I w M j M t M D E t M T F U M T M 6 M T Q 6 N T c u N D I 5 N j c 5 N V 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G b 3 J l Y 2 F z d F 9 Q a G F z Z T M v U 2 9 1 c m N l P C 9 J d G V t U G F 0 a D 4 8 L 0 l 0 Z W 1 M b 2 N h d G l v b j 4 8 U 3 R h Y m x l R W 5 0 c m l l c y A v P j w v S X R l b T 4 8 S X R l b T 4 8 S X R l b U x v Y 2 F 0 a W 9 u P j x J d G V t V H l w Z T 5 G b 3 J t d W x h P C 9 J d G V t V H l w Z T 4 8 S X R l b V B h d G g + U 2 V j d G l v b j E v R m 9 y Z W N h c 3 R f U G h h c 2 U z L 0 Z p b H R l c m V k J T I w U m 9 3 c z w v S X R l b V B h d G g + P C 9 J d G V t T G 9 j Y X R p b 2 4 + P F N 0 Y W J s Z U V u d H J p Z X M g L z 4 8 L 0 l 0 Z W 0 + P E l 0 Z W 0 + P E l 0 Z W 1 M b 2 N h d G l v b j 4 8 S X R l b V R 5 c G U + R m 9 y b X V s Y T w v S X R l b V R 5 c G U + P E l 0 Z W 1 Q Y X R o P l N l Y 3 R p b 2 4 x L 0 Z v c m V j Y X N 0 X 1 B o Y X N l M y 9 J b n Z v a 2 V k J T I w Q 3 V z d G 9 t J T I w R n V u Y 3 R p b 2 4 8 L 0 l 0 Z W 1 Q Y X R o P j w v S X R l b U x v Y 2 F 0 a W 9 u P j x T d G F i b G V F b n R y a W V z I C 8 + P C 9 J d G V t P j x J d G V t P j x J d G V t T G 9 j Y X R p b 2 4 + P E l 0 Z W 1 U e X B l P k Z v c m 1 1 b G E 8 L 0 l 0 Z W 1 U e X B l P j x J d G V t U G F 0 a D 5 T Z W N 0 a W 9 u M S 9 G b 3 J l Y 2 F z d F 9 Q a G F z Z T M v R X h w Y W 5 k Z W Q l M j B N b 2 5 0 a H M 8 L 0 l 0 Z W 1 Q Y X R o P j w v S X R l b U x v Y 2 F 0 a W 9 u P j x T d G F i b G V F b n R y a W V z I C 8 + P C 9 J d G V t P j x J d G V t P j x J d G V t T G 9 j Y X R p b 2 4 + P E l 0 Z W 1 U e X B l P k Z v c m 1 1 b G E 8 L 0 l 0 Z W 1 U e X B l P j x J d G V t U G F 0 a D 5 T Z W N 0 a W 9 u M S 9 G b 3 J l Y 2 F z d F 9 Q a G F z Z T M v Q 2 h h b m d l Z C U y M F R 5 c G U 8 L 0 l 0 Z W 1 Q Y X R o P j w v S X R l b U x v Y 2 F 0 a W 9 u P j x T d G F i b G V F b n R y a W V z I C 8 + P C 9 J d G V t P j x J d G V t P j x J d G V t T G 9 j Y X R p b 2 4 + P E l 0 Z W 1 U e X B l P k Z v c m 1 1 b G E 8 L 0 l 0 Z W 1 U e X B l P j x J d G V t U G F 0 a D 5 T Z W N 0 a W 9 u M S 9 G b 3 J l Y 2 F z d F 9 Q a G F z Z T M v Q W R k Z W Q l M j B D d X N 0 b 2 0 8 L 0 l 0 Z W 1 Q Y X R o P j w v S X R l b U x v Y 2 F 0 a W 9 u P j x T d G F i b G V F b n R y a W V z I C 8 + P C 9 J d G V t P j x J d G V t P j x J d G V t T G 9 j Y X R p b 2 4 + P E l 0 Z W 1 U e X B l P k Z v c m 1 1 b G E 8 L 0 l 0 Z W 1 U e X B l P j x J d G V t U G F 0 a D 5 T Z W N 0 a W 9 u M S 9 G b 3 J l Y 2 F z d F 9 Q a G F z Z T M v U m V t b 3 Z l Z C U y M E N v b H V t b n M 8 L 0 l 0 Z W 1 Q Y X R o P j w v S X R l b U x v Y 2 F 0 a W 9 u P j x T d G F i b G V F b n R y a W V z I C 8 + P C 9 J d G V t P j x J d G V t P j x J d G V t T G 9 j Y X R p b 2 4 + P E l 0 Z W 1 U e X B l P k Z v c m 1 1 b G E 8 L 0 l 0 Z W 1 U e X B l P j x J d G V t U G F 0 a D 5 T Z W N 0 a W 9 u M S 9 G b 3 J l Y 2 F z d F 9 Q a G F z Z T Q 8 L 0 l 0 Z W 1 Q Y X R o P j w v S X R l b U x v Y 2 F 0 a W 9 u P j x T d G F i b G V F b n R y a W V z P j x F b n R y e S B U e X B l P S J R d W V y e U d y b 3 V w S U Q i I F Z h b H V l P S J z Y W Y 5 Z D B j N D c t N G Y x N y 0 0 Z W V k L T k 0 Z D k t M z Y 0 N D U 3 N z I 4 N T U 0 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R m 9 y Z W N h c 3 R f U G h h c 2 U x L 0 F 1 d G 9 S Z W 1 v d m V k Q 2 9 s d W 1 u c z E u e 0 l E L D B 9 J n F 1 b 3 Q 7 L C Z x d W 9 0 O 1 N l Y 3 R p b 2 4 x L 0 Z v c m V j Y X N 0 X 1 B o Y X N l M S 9 B d X R v U m V t b 3 Z l Z E N v b H V t b n M x L n t Q a G F z Z S w x f S Z x d W 9 0 O y w m c X V v d D t T Z W N 0 a W 9 u M S 9 G b 3 J l Y 2 F z d F 9 Q a G F z Z T E v Q X V 0 b 1 J l b W 9 2 Z W R D b 2 x 1 b W 5 z M S 5 7 U m 9 s Z S w y f S Z x d W 9 0 O y w m c X V v d D t T Z W N 0 a W 9 u M S 9 G b 3 J l Y 2 F z d F 9 Q a G F z Z T E v Q X V 0 b 1 J l b W 9 2 Z W R D b 2 x 1 b W 5 z M S 5 7 U G h h c 2 U u M S w z f S Z x d W 9 0 O y w m c X V v d D t T Z W N 0 a W 9 u M S 9 G b 3 J l Y 2 F z d F 9 Q a G F z Z T E v Q X V 0 b 1 J l b W 9 2 Z W R D b 2 x 1 b W 5 z M S 5 7 Z k R h d G U s N H 0 m c X V v d D s s J n F 1 b 3 Q 7 U 2 V j d G l v b j E v R m 9 y Z W N h c 3 R f U G h h c 2 U x L 0 F 1 d G 9 S Z W 1 v d m V k Q 2 9 s d W 1 u c z E u e 0 1 v b n R o b H k g Q W x s b 2 N h d G l v b i w 1 f S Z x d W 9 0 O 1 0 s J n F 1 b 3 Q 7 Q 2 9 s d W 1 u Q 2 9 1 b n Q m c X V v d D s 6 N i w m c X V v d D t L Z X l D b 2 x 1 b W 5 O Y W 1 l c y Z x d W 9 0 O z p b X S w m c X V v d D t D b 2 x 1 b W 5 J Z G V u d G l 0 a W V z J n F 1 b 3 Q 7 O l s m c X V v d D t T Z W N 0 a W 9 u M S 9 G b 3 J l Y 2 F z d F 9 Q a G F z Z T E v Q X V 0 b 1 J l b W 9 2 Z W R D b 2 x 1 b W 5 z M S 5 7 S U Q s M H 0 m c X V v d D s s J n F 1 b 3 Q 7 U 2 V j d G l v b j E v R m 9 y Z W N h c 3 R f U G h h c 2 U x L 0 F 1 d G 9 S Z W 1 v d m V k Q 2 9 s d W 1 u c z E u e 1 B o Y X N l L D F 9 J n F 1 b 3 Q 7 L C Z x d W 9 0 O 1 N l Y 3 R p b 2 4 x L 0 Z v c m V j Y X N 0 X 1 B o Y X N l M S 9 B d X R v U m V t b 3 Z l Z E N v b H V t b n M x L n t S b 2 x l L D J 9 J n F 1 b 3 Q 7 L C Z x d W 9 0 O 1 N l Y 3 R p b 2 4 x L 0 Z v c m V j Y X N 0 X 1 B o Y X N l M S 9 B d X R v U m V t b 3 Z l Z E N v b H V t b n M x L n t Q a G F z Z S 4 x L D N 9 J n F 1 b 3 Q 7 L C Z x d W 9 0 O 1 N l Y 3 R p b 2 4 x L 0 Z v c m V j Y X N 0 X 1 B o Y X N l M S 9 B d X R v U m V t b 3 Z l Z E N v b H V t b n M x L n t m R G F 0 Z S w 0 f S Z x d W 9 0 O y w m c X V v d D t T Z W N 0 a W 9 u M S 9 G b 3 J l Y 2 F z d F 9 Q a G F z Z T E v Q X V 0 b 1 J l b W 9 2 Z W R D b 2 x 1 b W 5 z M S 5 7 T W 9 u d G h s e S B B b G x v Y 2 F 0 a W 9 u L D V 9 J n F 1 b 3 Q 7 X S w m c X V v d D t S Z W x h d G l v b n N o a X B J b m Z v J n F 1 b 3 Q 7 O l t d f S I g L z 4 8 R W 5 0 c n k g V H l w Z T 0 i R m l s b F N 0 Y X R 1 c y I g V m F s d W U 9 I n N D b 2 1 w b G V 0 Z S I g L z 4 8 R W 5 0 c n k g V H l w Z T 0 i R m l s b E x h c 3 R V c G R h d G V k I i B W Y W x 1 Z T 0 i Z D I w M j M t M D E t M T F U M T M 6 M T Q 6 N T c u N D c z M j M 0 O V 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G b 3 J l Y 2 F z d F 9 Q a G F z Z T Q v U 2 9 1 c m N l P C 9 J d G V t U G F 0 a D 4 8 L 0 l 0 Z W 1 M b 2 N h d G l v b j 4 8 U 3 R h Y m x l R W 5 0 c m l l c y A v P j w v S X R l b T 4 8 S X R l b T 4 8 S X R l b U x v Y 2 F 0 a W 9 u P j x J d G V t V H l w Z T 5 G b 3 J t d W x h P C 9 J d G V t V H l w Z T 4 8 S X R l b V B h d G g + U 2 V j d G l v b j E v R m 9 y Z W N h c 3 R f U G h h c 2 U 0 L 0 Z p b H R l c m V k J T I w U m 9 3 c z w v S X R l b V B h d G g + P C 9 J d G V t T G 9 j Y X R p b 2 4 + P F N 0 Y W J s Z U V u d H J p Z X M g L z 4 8 L 0 l 0 Z W 0 + P E l 0 Z W 0 + P E l 0 Z W 1 M b 2 N h d G l v b j 4 8 S X R l b V R 5 c G U + R m 9 y b X V s Y T w v S X R l b V R 5 c G U + P E l 0 Z W 1 Q Y X R o P l N l Y 3 R p b 2 4 x L 0 Z v c m V j Y X N 0 X 1 B o Y X N l N C 9 J b n Z v a 2 V k J T I w Q 3 V z d G 9 t J T I w R n V u Y 3 R p b 2 4 8 L 0 l 0 Z W 1 Q Y X R o P j w v S X R l b U x v Y 2 F 0 a W 9 u P j x T d G F i b G V F b n R y a W V z I C 8 + P C 9 J d G V t P j x J d G V t P j x J d G V t T G 9 j Y X R p b 2 4 + P E l 0 Z W 1 U e X B l P k Z v c m 1 1 b G E 8 L 0 l 0 Z W 1 U e X B l P j x J d G V t U G F 0 a D 5 T Z W N 0 a W 9 u M S 9 G b 3 J l Y 2 F z d F 9 Q a G F z Z T Q v R X h w Y W 5 k Z W Q l M j B N b 2 5 0 a H M 8 L 0 l 0 Z W 1 Q Y X R o P j w v S X R l b U x v Y 2 F 0 a W 9 u P j x T d G F i b G V F b n R y a W V z I C 8 + P C 9 J d G V t P j x J d G V t P j x J d G V t T G 9 j Y X R p b 2 4 + P E l 0 Z W 1 U e X B l P k Z v c m 1 1 b G E 8 L 0 l 0 Z W 1 U e X B l P j x J d G V t U G F 0 a D 5 T Z W N 0 a W 9 u M S 9 G b 3 J l Y 2 F z d F 9 Q a G F z Z T Q v Q 2 h h b m d l Z C U y M F R 5 c G U 8 L 0 l 0 Z W 1 Q Y X R o P j w v S X R l b U x v Y 2 F 0 a W 9 u P j x T d G F i b G V F b n R y a W V z I C 8 + P C 9 J d G V t P j x J d G V t P j x J d G V t T G 9 j Y X R p b 2 4 + P E l 0 Z W 1 U e X B l P k Z v c m 1 1 b G E 8 L 0 l 0 Z W 1 U e X B l P j x J d G V t U G F 0 a D 5 T Z W N 0 a W 9 u M S 9 G b 3 J l Y 2 F z d F 9 Q a G F z Z T Q v Q W R k Z W Q l M j B D d X N 0 b 2 0 8 L 0 l 0 Z W 1 Q Y X R o P j w v S X R l b U x v Y 2 F 0 a W 9 u P j x T d G F i b G V F b n R y a W V z I C 8 + P C 9 J d G V t P j x J d G V t P j x J d G V t T G 9 j Y X R p b 2 4 + P E l 0 Z W 1 U e X B l P k Z v c m 1 1 b G E 8 L 0 l 0 Z W 1 U e X B l P j x J d G V t U G F 0 a D 5 T Z W N 0 a W 9 u M S 9 G b 3 J l Y 2 F z d F 9 Q a G F z Z T Q v U m V t b 3 Z l Z C U y M E N v b H V t b n M 8 L 0 l 0 Z W 1 Q Y X R o P j w v S X R l b U x v Y 2 F 0 a W 9 u P j x T d G F i b G V F b n R y a W V z I C 8 + P C 9 J d G V t P j x J d G V t P j x J d G V t T G 9 j Y X R p b 2 4 + P E l 0 Z W 1 U e X B l P k Z v c m 1 1 b G E 8 L 0 l 0 Z W 1 U e X B l P j x J d G V t U G F 0 a D 5 T Z W N 0 a W 9 u M S 9 G b 3 J l Y 2 F z d F 9 Q a G F z Z T U 8 L 0 l 0 Z W 1 Q Y X R o P j w v S X R l b U x v Y 2 F 0 a W 9 u P j x T d G F i b G V F b n R y a W V z P j x F b n R y e S B U e X B l P S J R d W V y e U d y b 3 V w S U Q i I F Z h b H V l P S J z Y W Y 5 Z D B j N D c t N G Y x N y 0 0 Z W V k L T k 0 Z D k t M z Y 0 N D U 3 N z I 4 N T U 0 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x h c 3 R V c G R h d G V k I i B W Y W x 1 Z T 0 i Z D I w M j M t M D E t M T F U M T M 6 M T Q 6 N T c u N T M 5 N z E x M l 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Z v c m V j Y X N 0 X 1 B o Y X N l M S 9 B d X R v U m V t b 3 Z l Z E N v b H V t b n M x L n t J R C w w f S Z x d W 9 0 O y w m c X V v d D t T Z W N 0 a W 9 u M S 9 G b 3 J l Y 2 F z d F 9 Q a G F z Z T E v Q X V 0 b 1 J l b W 9 2 Z W R D b 2 x 1 b W 5 z M S 5 7 U G h h c 2 U s M X 0 m c X V v d D s s J n F 1 b 3 Q 7 U 2 V j d G l v b j E v R m 9 y Z W N h c 3 R f U G h h c 2 U x L 0 F 1 d G 9 S Z W 1 v d m V k Q 2 9 s d W 1 u c z E u e 1 J v b G U s M n 0 m c X V v d D s s J n F 1 b 3 Q 7 U 2 V j d G l v b j E v R m 9 y Z W N h c 3 R f U G h h c 2 U x L 0 F 1 d G 9 S Z W 1 v d m V k Q 2 9 s d W 1 u c z E u e 1 B o Y X N l L j E s M 3 0 m c X V v d D s s J n F 1 b 3 Q 7 U 2 V j d G l v b j E v R m 9 y Z W N h c 3 R f U G h h c 2 U x L 0 F 1 d G 9 S Z W 1 v d m V k Q 2 9 s d W 1 u c z E u e 2 Z E Y X R l L D R 9 J n F 1 b 3 Q 7 L C Z x d W 9 0 O 1 N l Y 3 R p b 2 4 x L 0 Z v c m V j Y X N 0 X 1 B o Y X N l M S 9 B d X R v U m V t b 3 Z l Z E N v b H V t b n M x L n t N b 2 5 0 a G x 5 I E F s b G 9 j Y X R p b 2 4 s N X 0 m c X V v d D t d L C Z x d W 9 0 O 0 N v b H V t b k N v d W 5 0 J n F 1 b 3 Q 7 O j Y s J n F 1 b 3 Q 7 S 2 V 5 Q 2 9 s d W 1 u T m F t Z X M m c X V v d D s 6 W 1 0 s J n F 1 b 3 Q 7 Q 2 9 s d W 1 u S W R l b n R p d G l l c y Z x d W 9 0 O z p b J n F 1 b 3 Q 7 U 2 V j d G l v b j E v R m 9 y Z W N h c 3 R f U G h h c 2 U x L 0 F 1 d G 9 S Z W 1 v d m V k Q 2 9 s d W 1 u c z E u e 0 l E L D B 9 J n F 1 b 3 Q 7 L C Z x d W 9 0 O 1 N l Y 3 R p b 2 4 x L 0 Z v c m V j Y X N 0 X 1 B o Y X N l M S 9 B d X R v U m V t b 3 Z l Z E N v b H V t b n M x L n t Q a G F z Z S w x f S Z x d W 9 0 O y w m c X V v d D t T Z W N 0 a W 9 u M S 9 G b 3 J l Y 2 F z d F 9 Q a G F z Z T E v Q X V 0 b 1 J l b W 9 2 Z W R D b 2 x 1 b W 5 z M S 5 7 U m 9 s Z S w y f S Z x d W 9 0 O y w m c X V v d D t T Z W N 0 a W 9 u M S 9 G b 3 J l Y 2 F z d F 9 Q a G F z Z T E v Q X V 0 b 1 J l b W 9 2 Z W R D b 2 x 1 b W 5 z M S 5 7 U G h h c 2 U u M S w z f S Z x d W 9 0 O y w m c X V v d D t T Z W N 0 a W 9 u M S 9 G b 3 J l Y 2 F z d F 9 Q a G F z Z T E v Q X V 0 b 1 J l b W 9 2 Z W R D b 2 x 1 b W 5 z M S 5 7 Z k R h d G U s N H 0 m c X V v d D s s J n F 1 b 3 Q 7 U 2 V j d G l v b j E v R m 9 y Z W N h c 3 R f U G h h c 2 U x L 0 F 1 d G 9 S Z W 1 v d m V k Q 2 9 s d W 1 u c z E u e 0 1 v b n R o b H k g Q W x s b 2 N h d G l v b i w 1 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G b 3 J l Y 2 F z d F 9 Q a G F z Z T U v U 2 9 1 c m N l P C 9 J d G V t U G F 0 a D 4 8 L 0 l 0 Z W 1 M b 2 N h d G l v b j 4 8 U 3 R h Y m x l R W 5 0 c m l l c y A v P j w v S X R l b T 4 8 S X R l b T 4 8 S X R l b U x v Y 2 F 0 a W 9 u P j x J d G V t V H l w Z T 5 G b 3 J t d W x h P C 9 J d G V t V H l w Z T 4 8 S X R l b V B h d G g + U 2 V j d G l v b j E v R m 9 y Z W N h c 3 R f U G h h c 2 U 1 L 0 Z p b H R l c m V k J T I w U m 9 3 c z w v S X R l b V B h d G g + P C 9 J d G V t T G 9 j Y X R p b 2 4 + P F N 0 Y W J s Z U V u d H J p Z X M g L z 4 8 L 0 l 0 Z W 0 + P E l 0 Z W 0 + P E l 0 Z W 1 M b 2 N h d G l v b j 4 8 S X R l b V R 5 c G U + R m 9 y b X V s Y T w v S X R l b V R 5 c G U + P E l 0 Z W 1 Q Y X R o P l N l Y 3 R p b 2 4 x L 0 Z v c m V j Y X N 0 X 1 B o Y X N l N S 9 J b n Z v a 2 V k J T I w Q 3 V z d G 9 t J T I w R n V u Y 3 R p b 2 4 8 L 0 l 0 Z W 1 Q Y X R o P j w v S X R l b U x v Y 2 F 0 a W 9 u P j x T d G F i b G V F b n R y a W V z I C 8 + P C 9 J d G V t P j x J d G V t P j x J d G V t T G 9 j Y X R p b 2 4 + P E l 0 Z W 1 U e X B l P k Z v c m 1 1 b G E 8 L 0 l 0 Z W 1 U e X B l P j x J d G V t U G F 0 a D 5 T Z W N 0 a W 9 u M S 9 G b 3 J l Y 2 F z d F 9 Q a G F z Z T U v R X h w Y W 5 k Z W Q l M j B N b 2 5 0 a H M 8 L 0 l 0 Z W 1 Q Y X R o P j w v S X R l b U x v Y 2 F 0 a W 9 u P j x T d G F i b G V F b n R y a W V z I C 8 + P C 9 J d G V t P j x J d G V t P j x J d G V t T G 9 j Y X R p b 2 4 + P E l 0 Z W 1 U e X B l P k Z v c m 1 1 b G E 8 L 0 l 0 Z W 1 U e X B l P j x J d G V t U G F 0 a D 5 T Z W N 0 a W 9 u M S 9 G b 3 J l Y 2 F z d F 9 Q a G F z Z T U v Q 2 h h b m d l Z C U y M F R 5 c G U 8 L 0 l 0 Z W 1 Q Y X R o P j w v S X R l b U x v Y 2 F 0 a W 9 u P j x T d G F i b G V F b n R y a W V z I C 8 + P C 9 J d G V t P j x J d G V t P j x J d G V t T G 9 j Y X R p b 2 4 + P E l 0 Z W 1 U e X B l P k Z v c m 1 1 b G E 8 L 0 l 0 Z W 1 U e X B l P j x J d G V t U G F 0 a D 5 T Z W N 0 a W 9 u M S 9 G b 3 J l Y 2 F z d F 9 Q a G F z Z T U v Q W R k Z W Q l M j B D d X N 0 b 2 0 8 L 0 l 0 Z W 1 Q Y X R o P j w v S X R l b U x v Y 2 F 0 a W 9 u P j x T d G F i b G V F b n R y a W V z I C 8 + P C 9 J d G V t P j x J d G V t P j x J d G V t T G 9 j Y X R p b 2 4 + P E l 0 Z W 1 U e X B l P k Z v c m 1 1 b G E 8 L 0 l 0 Z W 1 U e X B l P j x J d G V t U G F 0 a D 5 T Z W N 0 a W 9 u M S 9 G b 3 J l Y 2 F z d F 9 Q a G F z Z T U v U m V t b 3 Z l Z C U y M E N v b H V t b n M 8 L 0 l 0 Z W 1 Q Y X R o P j w v S X R l b U x v Y 2 F 0 a W 9 u P j x T d G F i b G V F b n R y a W V z I C 8 + P C 9 J d G V t P j x J d G V t P j x J d G V t T G 9 j Y X R p b 2 4 + P E l 0 Z W 1 U e X B l P k Z v c m 1 1 b G E 8 L 0 l 0 Z W 1 U e X B l P j x J d G V t U G F 0 a D 5 T Z W N 0 a W 9 u M S 9 G b 3 J l Y 2 F z d F 9 B b G x Q a G F z Z X M 8 L 0 l 0 Z W 1 Q Y X R o P j w v S X R l b U x v Y 2 F 0 a W 9 u P j x T d G F i b G V F b n R y a W V z P j x F b n R y e S B U e X B l P S J J c 1 B y a X Z h d G U i I F Z h b H V l P S J s M C I g L z 4 8 R W 5 0 c n k g V H l w Z T 0 i U X V l c n l H c m 9 1 c E l E I i B W Y W x 1 Z T 0 i c 2 Q w M m V i N z M y L W Q 3 O D I t N G U 2 M y 1 i O T M 3 L T l l Z W E 0 Z T c w M z N k O C I g L z 4 8 R W 5 0 c n k g V H l w Z T 0 i R m l s b E V u Y W J s Z W Q i I F Z h b H V l P S J s M C 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N b 2 5 0 a G x 5 Q W x s b 2 N G V E U i I C 8 + P E V u d H J 5 I F R 5 c G U 9 I k Z p b G x l Z E N v b X B s Z X R l U m V z d W x 0 V G 9 X b 3 J r c 2 h l Z X Q i I F Z h b H V l P S J s M C I g L z 4 8 R W 5 0 c n k g V H l w Z T 0 i R m l s b E V y c m 9 y Q 2 9 1 b n Q i I F Z h b H V l P S J s M C I g L z 4 8 R W 5 0 c n k g V H l w Z T 0 i R m l s b E x h c 3 R V c G R h d G V k I i B W Y W x 1 Z T 0 i Z D I w M j M t M D M t M D d U M T A 6 M D Q 6 M z g u N z U z O D U y N V o i I C 8 + P E V u d H J 5 I F R 5 c G U 9 I k Z p b G x D b 2 x 1 b W 5 O Y W 1 l c y I g V m F s d W U 9 I n N b J n F 1 b 3 Q 7 S U Q m c X V v d D s s J n F 1 b 3 Q 7 U G h h c 2 U m c X V v d D s s J n F 1 b 3 Q 7 U m 9 s Z S Z x d W 9 0 O y w m c X V v d D t Q a G F z Z S 4 x J n F 1 b 3 Q 7 L C Z x d W 9 0 O 2 Z E Y X R l J n F 1 b 3 Q 7 L C Z x d W 9 0 O 0 1 v b n R o b H k g Q W x s b 2 N h d G l v b i Z x d W 9 0 O y w m c X V v d D t N b 2 5 0 a G x 5 I E F s b G 9 j Y X R p b 2 4 g R l R F J n F 1 b 3 Q 7 L C Z x d W 9 0 O 1 l l Y X J s e S B B b G x v Y 2 F 0 a W 9 u I E Z U R S Z x d W 9 0 O 1 0 i I C 8 + P E V u d H J 5 I F R 5 c G U 9 I k Z p b G x D b 2 x 1 b W 5 U e X B l c y I g V m F s d W U 9 I n N B Q V l H Q m d r R k J R V T 0 i I C 8 + P E V u d H J 5 I F R 5 c G U 9 I l F 1 Z X J 5 S U Q i I F Z h b H V l P S J z M m M 5 Z D k 2 O T A t M m Y 5 Z C 0 0 N j F h L T l h M j g t N z l l M T g 2 M G I y Z T Q z I i A v P j x F b n R y e S B U e X B l P S J S Z W N v d m V y e V R h c m d l d E N v b H V t b i I g V m F s d W U 9 I m w x I i A v P j x F b n R y e S B U e X B l P S J S Z W N v d m V y e V R h c m d l d F J v d y I g V m F s d W U 9 I m w y M y I g L z 4 8 R W 5 0 c n k g V H l w Z T 0 i R m l s b E V y c m 9 y Q 2 9 k Z S I g V m F s d W U 9 I n N V b m t u b 3 d u I i A v P j x F b n R y e S B U e X B l P S J G a W x s T 2 J q Z W N 0 V H l w Z S I g V m F s d W U 9 I n N D b 2 5 u Z W N 0 a W 9 u T 2 5 s e S I g L z 4 8 R W 5 0 c n k g V H l w Z T 0 i R m l s b E N v d W 5 0 I i B W Y W x 1 Z T 0 i b D I x N D Y i I C 8 + P E V u d H J 5 I F R 5 c G U 9 I k F k Z G V k V G 9 E Y X R h T W 9 k Z W w i I F Z h b H V l P S J s M 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m 9 y Z W N h c 3 R f Q W x s U G h h c 2 V z L 1 N v d X J j Z S 5 7 S U Q s M H 0 m c X V v d D s s J n F 1 b 3 Q 7 U 2 V j d G l v b j E v R m 9 y Z W N h c 3 R f Q W x s U G h h c 2 V z L 1 N v d X J j Z S 5 7 U G h h c 2 U s M X 0 m c X V v d D s s J n F 1 b 3 Q 7 U 2 V j d G l v b j E v R m 9 y Z W N h c 3 R f Q W x s U G h h c 2 V z L 1 N v d X J j Z S 5 7 U m 9 s Z S w y f S Z x d W 9 0 O y w m c X V v d D t T Z W N 0 a W 9 u M S 9 G b 3 J l Y 2 F z d F 9 B b G x Q a G F z Z X M v U 2 9 1 c m N l L n t Q a G F z Z S 4 x L D N 9 J n F 1 b 3 Q 7 L C Z x d W 9 0 O 1 N l Y 3 R p b 2 4 x L 0 Z v c m V j Y X N 0 X 0 F s b F B o Y X N l c y 9 T b 3 V y Y 2 U u e 2 Z E Y X R l L D R 9 J n F 1 b 3 Q 7 L C Z x d W 9 0 O 1 N l Y 3 R p b 2 4 x L 0 Z v c m V j Y X N 0 X 0 F s b F B o Y X N l c y 9 T b 3 V y Y 2 U u e 0 1 v b n R o b H k g Q W x s b 2 N h d G l v b i w 1 f S Z x d W 9 0 O y w m c X V v d D t T Z W N 0 a W 9 u M S 9 G b 3 J l Y 2 F z d F 9 B b G x Q a G F z Z X M v U 2 9 1 c m N l L n t N b 2 5 0 a G x 5 I E F s b G 9 j Y X R p b 2 4 g R l R F L D Z 9 J n F 1 b 3 Q 7 L C Z x d W 9 0 O 1 N l Y 3 R p b 2 4 x L 0 Z v c m V j Y X N 0 X 0 F s b F B o Y X N l c y 9 D a G F u Z 2 V k I F R 5 c G U u e 1 l l Y X J s e S B B b G x v Y 2 F 0 a W 9 u I E Z U R S w 3 f S Z x d W 9 0 O 1 0 s J n F 1 b 3 Q 7 Q 2 9 s d W 1 u Q 2 9 1 b n Q m c X V v d D s 6 O C w m c X V v d D t L Z X l D b 2 x 1 b W 5 O Y W 1 l c y Z x d W 9 0 O z p b X S w m c X V v d D t D b 2 x 1 b W 5 J Z G V u d G l 0 a W V z J n F 1 b 3 Q 7 O l s m c X V v d D t T Z W N 0 a W 9 u M S 9 G b 3 J l Y 2 F z d F 9 B b G x Q a G F z Z X M v U 2 9 1 c m N l L n t J R C w w f S Z x d W 9 0 O y w m c X V v d D t T Z W N 0 a W 9 u M S 9 G b 3 J l Y 2 F z d F 9 B b G x Q a G F z Z X M v U 2 9 1 c m N l L n t Q a G F z Z S w x f S Z x d W 9 0 O y w m c X V v d D t T Z W N 0 a W 9 u M S 9 G b 3 J l Y 2 F z d F 9 B b G x Q a G F z Z X M v U 2 9 1 c m N l L n t S b 2 x l L D J 9 J n F 1 b 3 Q 7 L C Z x d W 9 0 O 1 N l Y 3 R p b 2 4 x L 0 Z v c m V j Y X N 0 X 0 F s b F B o Y X N l c y 9 T b 3 V y Y 2 U u e 1 B o Y X N l L j E s M 3 0 m c X V v d D s s J n F 1 b 3 Q 7 U 2 V j d G l v b j E v R m 9 y Z W N h c 3 R f Q W x s U G h h c 2 V z L 1 N v d X J j Z S 5 7 Z k R h d G U s N H 0 m c X V v d D s s J n F 1 b 3 Q 7 U 2 V j d G l v b j E v R m 9 y Z W N h c 3 R f Q W x s U G h h c 2 V z L 1 N v d X J j Z S 5 7 T W 9 u d G h s e S B B b G x v Y 2 F 0 a W 9 u L D V 9 J n F 1 b 3 Q 7 L C Z x d W 9 0 O 1 N l Y 3 R p b 2 4 x L 0 Z v c m V j Y X N 0 X 0 F s b F B o Y X N l c y 9 T b 3 V y Y 2 U u e 0 1 v b n R o b H k g Q W x s b 2 N h d G l v b i B G V E U s N n 0 m c X V v d D s s J n F 1 b 3 Q 7 U 2 V j d G l v b j E v R m 9 y Z W N h c 3 R f Q W x s U G h h c 2 V z L 0 N o Y W 5 n Z W Q g V H l w Z S 5 7 W W V h c m x 5 I E F s b G 9 j Y X R p b 2 4 g R l R F L D d 9 J n F 1 b 3 Q 7 X S w m c X V v d D t S Z W x h d G l v b n N o a X B J b m Z v J n F 1 b 3 Q 7 O l t d f S I g L z 4 8 L 1 N 0 Y W J s Z U V u d H J p Z X M + P C 9 J d G V t P j x J d G V t P j x J d G V t T G 9 j Y X R p b 2 4 + P E l 0 Z W 1 U e X B l P k Z v c m 1 1 b G E 8 L 0 l 0 Z W 1 U e X B l P j x J d G V t U G F 0 a D 5 T Z W N 0 a W 9 u M S 9 G b 3 J l Y 2 F z d F 9 B b G x Q a G F z Z X M v U 2 9 1 c m N l P C 9 J d G V t U G F 0 a D 4 8 L 0 l 0 Z W 1 M b 2 N h d G l v b j 4 8 U 3 R h Y m x l R W 5 0 c m l l c y A v P j w v S X R l b T 4 8 S X R l b T 4 8 S X R l b U x v Y 2 F 0 a W 9 u P j x J d G V t V H l w Z T 5 G b 3 J t d W x h P C 9 J d G V t V H l w Z T 4 8 S X R l b V B h d G g + U 2 V j d G l v b j E v R m 9 y Z W N h c 3 R f U G h h c 2 U x L 0 F k Z G V k J T I w Q 3 V z d G 9 t M T w v S X R l b V B h d G g + P C 9 J d G V t T G 9 j Y X R p b 2 4 + P F N 0 Y W J s Z U V u d H J p Z X M g L z 4 8 L 0 l 0 Z W 0 + P E l 0 Z W 0 + P E l 0 Z W 1 M b 2 N h d G l v b j 4 8 S X R l b V R 5 c G U + R m 9 y b X V s Y T w v S X R l b V R 5 c G U + P E l 0 Z W 1 Q Y X R o P l N l Y 3 R p b 2 4 x L 0 Z v c m V j Y X N 0 X 1 B o Y X N l M i 9 B Z G R l Z C U y M E N 1 c 3 R v b T E 8 L 0 l 0 Z W 1 Q Y X R o P j w v S X R l b U x v Y 2 F 0 a W 9 u P j x T d G F i b G V F b n R y a W V z I C 8 + P C 9 J d G V t P j x J d G V t P j x J d G V t T G 9 j Y X R p b 2 4 + P E l 0 Z W 1 U e X B l P k Z v c m 1 1 b G E 8 L 0 l 0 Z W 1 U e X B l P j x J d G V t U G F 0 a D 5 T Z W N 0 a W 9 u M S 9 G b 3 J l Y 2 F z d F 9 Q a G F z Z T M v Q W R k Z W Q l M j B D d X N 0 b 2 0 x P C 9 J d G V t U G F 0 a D 4 8 L 0 l 0 Z W 1 M b 2 N h d G l v b j 4 8 U 3 R h Y m x l R W 5 0 c m l l c y A v P j w v S X R l b T 4 8 S X R l b T 4 8 S X R l b U x v Y 2 F 0 a W 9 u P j x J d G V t V H l w Z T 5 G b 3 J t d W x h P C 9 J d G V t V H l w Z T 4 8 S X R l b V B h d G g + U 2 V j d G l v b j E v R m 9 y Z W N h c 3 R f U G h h c 2 U 0 L 0 F k Z G V k J T I w Q 3 V z d G 9 t M T w v S X R l b V B h d G g + P C 9 J d G V t T G 9 j Y X R p b 2 4 + P F N 0 Y W J s Z U V u d H J p Z X M g L z 4 8 L 0 l 0 Z W 0 + P E l 0 Z W 0 + P E l 0 Z W 1 M b 2 N h d G l v b j 4 8 S X R l b V R 5 c G U + R m 9 y b X V s Y T w v S X R l b V R 5 c G U + P E l 0 Z W 1 Q Y X R o P l N l Y 3 R p b 2 4 x L 0 Z v c m V j Y X N 0 X 1 B o Y X N l N S 9 B Z G R l Z C U y M E N 1 c 3 R v b T E 8 L 0 l 0 Z W 1 Q Y X R o P j w v S X R l b U x v Y 2 F 0 a W 9 u P j x T d G F i b G V F b n R y a W V z I C 8 + P C 9 J d G V t P j x J d G V t P j x J d G V t T G 9 j Y X R p b 2 4 + P E l 0 Z W 1 U e X B l P k Z v c m 1 1 b G E 8 L 0 l 0 Z W 1 U e X B l P j x J d G V t U G F 0 a D 5 T Z W N 0 a W 9 u M S 9 G b 3 J l Y 2 F z d F 9 Q a G F z Z T E v Q 2 h h b m d l Z C U y M F R 5 c G U x P C 9 J d G V t U G F 0 a D 4 8 L 0 l 0 Z W 1 M b 2 N h d G l v b j 4 8 U 3 R h Y m x l R W 5 0 c m l l c y A v P j w v S X R l b T 4 8 S X R l b T 4 8 S X R l b U x v Y 2 F 0 a W 9 u P j x J d G V t V H l w Z T 5 G b 3 J t d W x h P C 9 J d G V t V H l w Z T 4 8 S X R l b V B h d G g + U 2 V j d G l v b j E v R m 9 y Z W N h c 3 R f U G h h c 2 U y L 0 N o Y W 5 n Z W Q l M j B U e X B l M T w v S X R l b V B h d G g + P C 9 J d G V t T G 9 j Y X R p b 2 4 + P F N 0 Y W J s Z U V u d H J p Z X M g L z 4 8 L 0 l 0 Z W 0 + P E l 0 Z W 0 + P E l 0 Z W 1 M b 2 N h d G l v b j 4 8 S X R l b V R 5 c G U + R m 9 y b X V s Y T w v S X R l b V R 5 c G U + P E l 0 Z W 1 Q Y X R o P l N l Y 3 R p b 2 4 x L 0 Z v c m V j Y X N 0 X 1 B o Y X N l M y 9 D a G F u Z 2 V k J T I w V H l w Z T E 8 L 0 l 0 Z W 1 Q Y X R o P j w v S X R l b U x v Y 2 F 0 a W 9 u P j x T d G F i b G V F b n R y a W V z I C 8 + P C 9 J d G V t P j x J d G V t P j x J d G V t T G 9 j Y X R p b 2 4 + P E l 0 Z W 1 U e X B l P k Z v c m 1 1 b G E 8 L 0 l 0 Z W 1 U e X B l P j x J d G V t U G F 0 a D 5 T Z W N 0 a W 9 u M S 9 G b 3 J l Y 2 F z d F 9 Q a G F z Z T Q v Q 2 h h b m d l Z C U y M F R 5 c G U x P C 9 J d G V t U G F 0 a D 4 8 L 0 l 0 Z W 1 M b 2 N h d G l v b j 4 8 U 3 R h Y m x l R W 5 0 c m l l c y A v P j w v S X R l b T 4 8 S X R l b T 4 8 S X R l b U x v Y 2 F 0 a W 9 u P j x J d G V t V H l w Z T 5 G b 3 J t d W x h P C 9 J d G V t V H l w Z T 4 8 S X R l b V B h d G g + U 2 V j d G l v b j E v R m 9 y Z W N h c 3 R f U G h h c 2 U 1 L 0 N o Y W 5 n Z W Q l M j B U e X B l M T w v S X R l b V B h d G g + P C 9 J d G V t T G 9 j Y X R p b 2 4 + P F N 0 Y W J s Z U V u d H J p Z X M g L z 4 8 L 0 l 0 Z W 0 + P E l 0 Z W 0 + P E l 0 Z W 1 M b 2 N h d G l v b j 4 8 S X R l b V R 5 c G U + R m 9 y b X V s Y T w v S X R l b V R 5 c G U + P E l 0 Z W 1 Q Y X R o P l N l Y 3 R p b 2 4 x L 0 Z v c m V j Y X N 0 X 0 F s b F B o Y X N l c y 9 G a W x 0 Z X J l Z C U y M F J v d 3 M 8 L 0 l 0 Z W 1 Q Y X R o P j w v S X R l b U x v Y 2 F 0 a W 9 u P j x T d G F i b G V F b n R y a W V z I C 8 + P C 9 J d G V t P j x J d G V t P j x J d G V t T G 9 j Y X R p b 2 4 + P E l 0 Z W 1 U e X B l P k Z v c m 1 1 b G E 8 L 0 l 0 Z W 1 U e X B l P j x J d G V t U G F 0 a D 5 T Z W N 0 a W 9 u M S 9 G b 3 J l Y 2 F z d F 9 B b G x Q a G F z Z X M v Q W R k Z W Q l M j B D d X N 0 b 2 0 8 L 0 l 0 Z W 1 Q Y X R o P j w v S X R l b U x v Y 2 F 0 a W 9 u P j x T d G F i b G V F b n R y a W V z I C 8 + P C 9 J d G V t P j x J d G V t P j x J d G V t T G 9 j Y X R p b 2 4 + P E l 0 Z W 1 U e X B l P k Z v c m 1 1 b G E 8 L 0 l 0 Z W 1 U e X B l P j x J d G V t U G F 0 a D 5 T Z W N 0 a W 9 u M S 9 G b 3 J l Y 2 F z d F 9 B b G x Q a G F z Z X M v Q 2 h h b m d l Z C U y M F R 5 c G U 8 L 0 l 0 Z W 1 Q Y X R o P j w v S X R l b U x v Y 2 F 0 a W 9 u P j x T d G F i b G V F b n R y a W V z I C 8 + P C 9 J d G V t P j x J d G V t P j x J d G V t T G 9 j Y X R p b 2 4 + P E l 0 Z W 1 U e X B l P k Z v c m 1 1 b G E 8 L 0 l 0 Z W 1 U e X B l P j x J d G V t U G F 0 a D 5 T Z W N 0 a W 9 u M S 9 Q c m 9 q Z W N 0 J T I w V H l w Z S 9 S Z W 1 v d m V k J T I w T 3 R o Z X I l M j B D b 2 x 1 b W 5 z P C 9 J d G V t U G F 0 a D 4 8 L 0 l 0 Z W 1 M b 2 N h d G l v b j 4 8 U 3 R h Y m x l R W 5 0 c m l l c y A v P j w v S X R l b T 4 8 S X R l b T 4 8 S X R l b U x v Y 2 F 0 a W 9 u P j x J d G V t V H l w Z T 5 G b 3 J t d W x h P C 9 J d G V t V H l w Z T 4 8 S X R l b V B h d G g + U 2 V j d G l v b j E v U H J v a m V j d C U y M F R 5 c G U v U m V t b 3 Z l Z C U y M E R 1 c G x p Y 2 F 0 Z X M 8 L 0 l 0 Z W 1 Q Y X R o P j w v S X R l b U x v Y 2 F 0 a W 9 u P j x T d G F i b G V F b n R y a W V z I C 8 + P C 9 J d G V t P j w v S X R l b X M + P C 9 M b 2 N h b F B h Y 2 t h Z 2 V N Z X R h Z G F 0 Y U Z p b G U + F g A A A F B L B Q Y A A A A A A A A A A A A A A A A A A A A A A A A m A Q A A A Q A A A N C M n d 8 B F d E R j H o A w E / C l + s B A A A A Y r T L u + U V 6 E S + V B B f H 0 j T O w A A A A A C A A A A A A A Q Z g A A A A E A A C A A A A A t O a q 8 0 Z F 1 L b 2 y S 0 3 e h j K e o T a D D X 3 5 Y z C f Z t Q 1 / K p q O w A A A A A O g A A A A A I A A C A A A A D O g 3 w y k O Y d z P W j 4 i 7 p E c g i / L / 4 o p R w 4 m v h 5 5 j D Q 2 e + C F A A A A C J + S L X T 1 i F 9 b i y Q J 2 Y U H x L W L r 5 8 D U R H f c X W L l H L p f l c n b k a 8 J 9 d H O H I 2 4 z / O 5 C H B i / / / V U + f E r w 1 V Y 3 T 7 Y c z n w 9 G 7 g 8 O A j V v 2 E A F C L f Z q I 0 0 A A A A D P l i c W L 2 a o a H C w 9 / C M Y r / C G Y h 6 5 V 4 V o W o h K C J 0 Y 7 U 0 A y h 6 E s k 9 k u f u F P 4 V P S u a R K u W p K 2 X l / X e x 9 / W R M N 6 B Y 8 B < / D a t a M a s h u p > 
</file>

<file path=customXml/item30.xml>��< ? x m l   v e r s i o n = " 1 . 0 "   e n c o d i n g = " U T F - 1 6 " ? > < G e m i n i   x m l n s = " h t t p : / / g e m i n i / p i v o t c u s t o m i z a t i o n / T a b l e X M L _ S t a t u s _ f 6 3 7 5 e 0 d - 0 7 0 4 - 4 f d 3 - 9 d b f - f 0 8 9 4 5 7 e d f e 3 " > < C u s t o m C o n t e n t > < ! [ C D A T A [ < T a b l e W i d g e t G r i d S e r i a l i z a t i o n   x m l n s : x s d = " h t t p : / / w w w . w 3 . o r g / 2 0 0 1 / X M L S c h e m a "   x m l n s : x s i = " h t t p : / / w w w . w 3 . o r g / 2 0 0 1 / X M L S c h e m a - i n s t a n c e " > < C o l u m n S u g g e s t e d T y p e   / > < C o l u m n F o r m a t   / > < C o l u m n A c c u r a c y   / > < C o l u m n C u r r e n c y S y m b o l   / > < C o l u m n P o s i t i v e P a t t e r n   / > < C o l u m n N e g a t i v e P a t t e r n   / > < C o l u m n W i d t h s > < i t e m > < k e y > < s t r i n g > S t a t u s < / s t r i n g > < / k e y > < v a l u e > < i n t > 7 4 < / i n t > < / v a l u e > < / i t e m > < / C o l u m n W i d t h s > < C o l u m n D i s p l a y I n d e x > < i t e m > < k e y > < s t r i n g > S t a t u s < / s t r i n g > < / k e y > < v a l u e > < i n t > 0 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 C o l u m n s \ P r o j e c t 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 C o l u m n s \ P r o j e c t   T y p e 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 T a g s \ T a b l e s \ & l t ; T a b l e s \ P o r t f o l i o & g t ; < / K e y > < / D i a g r a m O b j e c t K e y > < D i a g r a m O b j e c t K e y > < K e y > D y n a m i c   T a g s \ T a b l e s \ & l t ; T a b l e s \ P r o j e c t   T y p e & g t ; < / K e y > < / D i a g r a m O b j e c t K e y > < D i a g r a m O b j e c t K e y > < K e y > D y n a m i c   T a g s \ T a b l e s \ & l t ; T a b l e s \ R e g i o n & g t ; < / K e y > < / D i a g r a m O b j e c t K e y > < D i a g r a m O b j e c t K e y > < K e y > D y n a m i c   T a g s \ T a b l e s \ & l t ; T a b l e s \ D e p a r t m e n t & g t ; < / K e y > < / D i a g r a m O b j e c t K e y > < D i a g r a m O b j e c t K e y > < K e y > D y n a m i c   T a g s \ T a b l e s \ & l t ; T a b l e s \ C o m p l e x i t y & g t ; < / K e y > < / D i a g r a m O b j e c t K e y > < D i a g r a m O b j e c t K e y > < K e y > D y n a m i c   T a g s \ T a b l e s \ & l t ; T a b l e s \ S t a t u s & g t ; < / K e y > < / D i a g r a m O b j e c t K e y > < D i a g r a m O b j e c t K e y > < K e y > D y n a m i c   T a g s \ T a b l e s \ & l t ; T a b l e s \ P h a s e & g t ; < / K e y > < / D i a g r a m O b j e c t K e y > < D i a g r a m O b j e c t K e y > < K e y > D y n a m i c   T a g s \ T a b l e s \ & l t ; T a b l e s \ F o r e c a s t _ A l l P h a s e s & g t ; < / K e y > < / D i a g r a m O b j e c t K e y > < D i a g r a m O b j e c t K e y > < K e y > T a b l e s \ P o r t f o l i o < / K e y > < / D i a g r a m O b j e c t K e y > < D i a g r a m O b j e c t K e y > < K e y > T a b l e s \ P o r t f o l i o \ C o l u m n s \ I D < / K e y > < / D i a g r a m O b j e c t K e y > < D i a g r a m O b j e c t K e y > < K e y > T a b l e s \ P o r t f o l i o \ C o l u m n s \ P r o j e c t   N a m e < / K e y > < / D i a g r a m O b j e c t K e y > < D i a g r a m O b j e c t K e y > < K e y > T a b l e s \ P o r t f o l i o \ C o l u m n s \ P r o j e c t   D e s c r i p t i o n < / K e y > < / D i a g r a m O b j e c t K e y > < D i a g r a m O b j e c t K e y > < K e y > T a b l e s \ P o r t f o l i o \ C o l u m n s \ P r o j e c t   T y p e < / K e y > < / D i a g r a m O b j e c t K e y > < D i a g r a m O b j e c t K e y > < K e y > T a b l e s \ P o r t f o l i o \ C o l u m n s \ P r o j e c t   M a n a g e r < / K e y > < / D i a g r a m O b j e c t K e y > < D i a g r a m O b j e c t K e y > < K e y > T a b l e s \ P o r t f o l i o \ C o l u m n s \ R e g i o n < / K e y > < / D i a g r a m O b j e c t K e y > < D i a g r a m O b j e c t K e y > < K e y > T a b l e s \ P o r t f o l i o \ C o l u m n s \ D e p a r t m e n t < / K e y > < / D i a g r a m O b j e c t K e y > < D i a g r a m O b j e c t K e y > < K e y > T a b l e s \ P o r t f o l i o \ C o l u m n s \ P r o j e c t   C o s t < / K e y > < / D i a g r a m O b j e c t K e y > < D i a g r a m O b j e c t K e y > < K e y > T a b l e s \ P o r t f o l i o \ C o l u m n s \ P r o j e c t   B e n e f i t < / K e y > < / D i a g r a m O b j e c t K e y > < D i a g r a m O b j e c t K e y > < K e y > T a b l e s \ P o r t f o l i o \ C o l u m n s \ C o m p l e x i t y < / K e y > < / D i a g r a m O b j e c t K e y > < D i a g r a m O b j e c t K e y > < K e y > T a b l e s \ P o r t f o l i o \ C o l u m n s \ S t a t u s < / K e y > < / D i a g r a m O b j e c t K e y > < D i a g r a m O b j e c t K e y > < K e y > T a b l e s \ P o r t f o l i o \ C o l u m n s \ C o m p l e t i o n % < / K e y > < / D i a g r a m O b j e c t K e y > < D i a g r a m O b j e c t K e y > < K e y > T a b l e s \ P o r t f o l i o \ C o l u m n s \ P h a s e < / K e y > < / D i a g r a m O b j e c t K e y > < D i a g r a m O b j e c t K e y > < K e y > T a b l e s \ P o r t f o l i o \ C o l u m n s \ S t a r t   D a t e < / K e y > < / D i a g r a m O b j e c t K e y > < D i a g r a m O b j e c t K e y > < K e y > T a b l e s \ P o r t f o l i o \ C o l u m n s \ E n d   D a t e < / K e y > < / D i a g r a m O b j e c t K e y > < D i a g r a m O b j e c t K e y > < K e y > T a b l e s \ P o r t f o l i o \ C o l u m n s \ T a r g e t   E n d   D a t e < / K e y > < / D i a g r a m O b j e c t K e y > < D i a g r a m O b j e c t K e y > < K e y > T a b l e s \ P o r t f o l i o \ M e a s u r e s \ S u m   o f   P r o j e c t   B e n e f i t < / K e y > < / D i a g r a m O b j e c t K e y > < D i a g r a m O b j e c t K e y > < K e y > T a b l e s \ P o r t f o l i o \ S u m   o f   P r o j e c t   B e n e f i t \ A d d i t i o n a l   I n f o \ I m p l i c i t   M e a s u r e < / K e y > < / D i a g r a m O b j e c t K e y > < D i a g r a m O b j e c t K e y > < K e y > T a b l e s \ P o r t f o l i o \ M e a s u r e s \ S u m   o f   P r o j e c t   C o s t < / K e y > < / D i a g r a m O b j e c t K e y > < D i a g r a m O b j e c t K e y > < K e y > T a b l e s \ P o r t f o l i o \ S u m   o f   P r o j e c t   C o s t \ A d d i t i o n a l   I n f o \ I m p l i c i t   M e a s u r e < / K e y > < / D i a g r a m O b j e c t K e y > < D i a g r a m O b j e c t K e y > < K e y > T a b l e s \ P o r t f o l i o \ M e a s u r e s \ C o u n t   o f   I D   2 < / K e y > < / D i a g r a m O b j e c t K e y > < D i a g r a m O b j e c t K e y > < K e y > T a b l e s \ P o r t f o l i o \ C o u n t   o f   I D   2 \ A d d i t i o n a l   I n f o \ I m p l i c i t   M e a s u r e < / K e y > < / D i a g r a m O b j e c t K e y > < D i a g r a m O b j e c t K e y > < K e y > T a b l e s \ P r o j e c t   T y p e < / K e y > < / D i a g r a m O b j e c t K e y > < D i a g r a m O b j e c t K e y > < K e y > T a b l e s \ P r o j e c t   T y p e \ C o l u m n s \ P r o j e c t   T y p e < / K e y > < / D i a g r a m O b j e c t K e y > < D i a g r a m O b j e c t K e y > < K e y > T a b l e s \ R e g i o n < / K e y > < / D i a g r a m O b j e c t K e y > < D i a g r a m O b j e c t K e y > < K e y > T a b l e s \ R e g i o n \ C o l u m n s \ R e g i o n < / K e y > < / D i a g r a m O b j e c t K e y > < D i a g r a m O b j e c t K e y > < K e y > T a b l e s \ D e p a r t m e n t < / K e y > < / D i a g r a m O b j e c t K e y > < D i a g r a m O b j e c t K e y > < K e y > T a b l e s \ D e p a r t m e n t \ C o l u m n s \ D e p a r t m e n t < / K e y > < / D i a g r a m O b j e c t K e y > < D i a g r a m O b j e c t K e y > < K e y > T a b l e s \ C o m p l e x i t y < / K e y > < / D i a g r a m O b j e c t K e y > < D i a g r a m O b j e c t K e y > < K e y > T a b l e s \ C o m p l e x i t y \ C o l u m n s \ C o m p l e x i t y < / K e y > < / D i a g r a m O b j e c t K e y > < D i a g r a m O b j e c t K e y > < K e y > T a b l e s \ S t a t u s < / K e y > < / D i a g r a m O b j e c t K e y > < D i a g r a m O b j e c t K e y > < K e y > T a b l e s \ S t a t u s \ C o l u m n s \ S t a t u s < / K e y > < / D i a g r a m O b j e c t K e y > < D i a g r a m O b j e c t K e y > < K e y > T a b l e s \ P h a s e < / K e y > < / D i a g r a m O b j e c t K e y > < D i a g r a m O b j e c t K e y > < K e y > T a b l e s \ P h a s e \ C o l u m n s \ P h a s e < / K e y > < / D i a g r a m O b j e c t K e y > < D i a g r a m O b j e c t K e y > < K e y > T a b l e s \ F o r e c a s t _ A l l P h a s e s < / K e y > < / D i a g r a m O b j e c t K e y > < D i a g r a m O b j e c t K e y > < K e y > T a b l e s \ F o r e c a s t _ A l l P h a s e s \ C o l u m n s \ I D < / K e y > < / D i a g r a m O b j e c t K e y > < D i a g r a m O b j e c t K e y > < K e y > T a b l e s \ F o r e c a s t _ A l l P h a s e s \ C o l u m n s \ P h a s e < / K e y > < / D i a g r a m O b j e c t K e y > < D i a g r a m O b j e c t K e y > < K e y > T a b l e s \ F o r e c a s t _ A l l P h a s e s \ C o l u m n s \ R o l e < / K e y > < / D i a g r a m O b j e c t K e y > < D i a g r a m O b j e c t K e y > < K e y > T a b l e s \ F o r e c a s t _ A l l P h a s e s \ C o l u m n s \ P h a s e . 1 < / K e y > < / D i a g r a m O b j e c t K e y > < D i a g r a m O b j e c t K e y > < K e y > T a b l e s \ F o r e c a s t _ A l l P h a s e s \ C o l u m n s \ f D a t e < / K e y > < / D i a g r a m O b j e c t K e y > < D i a g r a m O b j e c t K e y > < K e y > T a b l e s \ F o r e c a s t _ A l l P h a s e s \ C o l u m n s \ M o n t h l y   A l l o c a t i o n < / K e y > < / D i a g r a m O b j e c t K e y > < D i a g r a m O b j e c t K e y > < K e y > T a b l e s \ F o r e c a s t _ A l l P h a s e s \ C o l u m n s \ M o n t h l y   A l l o c a t i o n   F T E < / K e y > < / D i a g r a m O b j e c t K e y > < D i a g r a m O b j e c t K e y > < K e y > T a b l e s \ F o r e c a s t _ A l l P h a s e s \ C o l u m n s \ Y e a r l y   A l l o c a t i o n   F T E < / K e y > < / D i a g r a m O b j e c t K e y > < D i a g r a m O b j e c t K e y > < K e y > T a b l e s \ F o r e c a s t _ A l l P h a s e s \ C o l u m n s \ f D a t e   ( Y e a r ) < / K e y > < / D i a g r a m O b j e c t K e y > < D i a g r a m O b j e c t K e y > < K e y > T a b l e s \ F o r e c a s t _ A l l P h a s e s \ C o l u m n s \ f D a t e   ( Q u a r t e r ) < / K e y > < / D i a g r a m O b j e c t K e y > < D i a g r a m O b j e c t K e y > < K e y > T a b l e s \ F o r e c a s t _ A l l P h a s e s \ C o l u m n s \ f D a t e   ( M o n t h   I n d e x ) < / K e y > < / D i a g r a m O b j e c t K e y > < D i a g r a m O b j e c t K e y > < K e y > T a b l e s \ F o r e c a s t _ A l l P h a s e s \ C o l u m n s \ f D a t e   ( M o n t h ) < / K e y > < / D i a g r a m O b j e c t K e y > < D i a g r a m O b j e c t K e y > < K e y > T a b l e s \ F o r e c a s t _ A l l P h a s e s \ M e a s u r e s \ S u m   o f   M o n t h l y   A l l o c a t i o n   F T E < / K e y > < / D i a g r a m O b j e c t K e y > < D i a g r a m O b j e c t K e y > < K e y > T a b l e s \ F o r e c a s t _ A l l P h a s e s \ S u m   o f   M o n t h l y   A l l o c a t i o n   F T E \ A d d i t i o n a l   I n f o \ I m p l i c i t   M e a s u r e < / K e y > < / D i a g r a m O b j e c t K e y > < D i a g r a m O b j e c t K e y > < K e y > T a b l e s \ F o r e c a s t _ A l l P h a s e s \ M e a s u r e s \ C o u n t   o f   I D < / K e y > < / D i a g r a m O b j e c t K e y > < D i a g r a m O b j e c t K e y > < K e y > T a b l e s \ F o r e c a s t _ A l l P h a s e s \ C o u n t   o f   I D \ A d d i t i o n a l   I n f o \ I m p l i c i t   M e a s u r e < / K e y > < / D i a g r a m O b j e c t K e y > < D i a g r a m O b j e c t K e y > < K e y > T a b l e s \ F o r e c a s t _ A l l P h a s e s \ M e a s u r e s \ D i s t i n c t   C o u n t   o f   I D < / K e y > < / D i a g r a m O b j e c t K e y > < D i a g r a m O b j e c t K e y > < K e y > T a b l e s \ F o r e c a s t _ A l l P h a s e s \ D i s t i n c t   C o u n t   o f   I D \ A d d i t i o n a l   I n f o \ I m p l i c i t   M e a s u r e < / K e y > < / D i a g r a m O b j e c t K e y > < D i a g r a m O b j e c t K e y > < K e y > T a b l e s \ F o r e c a s t _ A l l P h a s e s \ M e a s u r e s \ C o u n t   o f   Y e a r l y   A l l o c a t i o n   F T E < / K e y > < / D i a g r a m O b j e c t K e y > < D i a g r a m O b j e c t K e y > < K e y > T a b l e s \ F o r e c a s t _ A l l P h a s e s \ C o u n t   o f   Y e a r l y   A l l o c a t i o n   F T E \ A d d i t i o n a l   I n f o \ I m p l i c i t   M e a s u r e < / K e y > < / D i a g r a m O b j e c t K e y > < D i a g r a m O b j e c t K e y > < K e y > T a b l e s \ F o r e c a s t _ A l l P h a s e s \ M e a s u r e s \ S u m   o f   Y e a r l y   A l l o c a t i o n   F T E < / K e y > < / D i a g r a m O b j e c t K e y > < D i a g r a m O b j e c t K e y > < K e y > T a b l e s \ F o r e c a s t _ A l l P h a s e s \ S u m   o f   Y e a r l y   A l l o c a t i o n   F T E \ A d d i t i o n a l   I n f o \ I m p l i c i t   M e a s u r e < / K e y > < / D i a g r a m O b j e c t K e y > < D i a g r a m O b j e c t K e y > < K e y > R e l a t i o n s h i p s \ & l t ; T a b l e s \ P o r t f o l i o \ C o l u m n s \ P r o j e c t   T y p e & g t ; - & l t ; T a b l e s \ P r o j e c t   T y p e \ C o l u m n s \ P r o j e c t   T y p e & g t ; < / K e y > < / D i a g r a m O b j e c t K e y > < D i a g r a m O b j e c t K e y > < K e y > R e l a t i o n s h i p s \ & l t ; T a b l e s \ P o r t f o l i o \ C o l u m n s \ P r o j e c t   T y p e & g t ; - & l t ; T a b l e s \ P r o j e c t   T y p e \ C o l u m n s \ P r o j e c t   T y p e & g t ; \ F K < / K e y > < / D i a g r a m O b j e c t K e y > < D i a g r a m O b j e c t K e y > < K e y > R e l a t i o n s h i p s \ & l t ; T a b l e s \ P o r t f o l i o \ C o l u m n s \ P r o j e c t   T y p e & g t ; - & l t ; T a b l e s \ P r o j e c t   T y p e \ C o l u m n s \ P r o j e c t   T y p e & g t ; \ P K < / K e y > < / D i a g r a m O b j e c t K e y > < D i a g r a m O b j e c t K e y > < K e y > R e l a t i o n s h i p s \ & l t ; T a b l e s \ P o r t f o l i o \ C o l u m n s \ P r o j e c t   T y p e & g t ; - & l t ; T a b l e s \ P r o j e c t   T y p e \ C o l u m n s \ P r o j e c t   T y p e & g t ; \ C r o s s F i l t e r < / K e y > < / D i a g r a m O b j e c t K e y > < D i a g r a m O b j e c t K e y > < K e y > R e l a t i o n s h i p s \ & l t ; T a b l e s \ P o r t f o l i o \ C o l u m n s \ R e g i o n & g t ; - & l t ; T a b l e s \ R e g i o n \ C o l u m n s \ R e g i o n & g t ; < / K e y > < / D i a g r a m O b j e c t K e y > < D i a g r a m O b j e c t K e y > < K e y > R e l a t i o n s h i p s \ & l t ; T a b l e s \ P o r t f o l i o \ C o l u m n s \ R e g i o n & g t ; - & l t ; T a b l e s \ R e g i o n \ C o l u m n s \ R e g i o n & g t ; \ F K < / K e y > < / D i a g r a m O b j e c t K e y > < D i a g r a m O b j e c t K e y > < K e y > R e l a t i o n s h i p s \ & l t ; T a b l e s \ P o r t f o l i o \ C o l u m n s \ R e g i o n & g t ; - & l t ; T a b l e s \ R e g i o n \ C o l u m n s \ R e g i o n & g t ; \ P K < / K e y > < / D i a g r a m O b j e c t K e y > < D i a g r a m O b j e c t K e y > < K e y > R e l a t i o n s h i p s \ & l t ; T a b l e s \ P o r t f o l i o \ C o l u m n s \ R e g i o n & g t ; - & l t ; T a b l e s \ R e g i o n \ C o l u m n s \ R e g i o n & g t ; \ C r o s s F i l t e r < / K e y > < / D i a g r a m O b j e c t K e y > < D i a g r a m O b j e c t K e y > < K e y > R e l a t i o n s h i p s \ & l t ; T a b l e s \ P o r t f o l i o \ C o l u m n s \ D e p a r t m e n t & g t ; - & l t ; T a b l e s \ D e p a r t m e n t \ C o l u m n s \ D e p a r t m e n t & g t ; < / K e y > < / D i a g r a m O b j e c t K e y > < D i a g r a m O b j e c t K e y > < K e y > R e l a t i o n s h i p s \ & l t ; T a b l e s \ P o r t f o l i o \ C o l u m n s \ D e p a r t m e n t & g t ; - & l t ; T a b l e s \ D e p a r t m e n t \ C o l u m n s \ D e p a r t m e n t & g t ; \ F K < / K e y > < / D i a g r a m O b j e c t K e y > < D i a g r a m O b j e c t K e y > < K e y > R e l a t i o n s h i p s \ & l t ; T a b l e s \ P o r t f o l i o \ C o l u m n s \ D e p a r t m e n t & g t ; - & l t ; T a b l e s \ D e p a r t m e n t \ C o l u m n s \ D e p a r t m e n t & g t ; \ P K < / K e y > < / D i a g r a m O b j e c t K e y > < D i a g r a m O b j e c t K e y > < K e y > R e l a t i o n s h i p s \ & l t ; T a b l e s \ P o r t f o l i o \ C o l u m n s \ D e p a r t m e n t & g t ; - & l t ; T a b l e s \ D e p a r t m e n t \ C o l u m n s \ D e p a r t m e n t & g t ; \ C r o s s F i l t e r < / K e y > < / D i a g r a m O b j e c t K e y > < D i a g r a m O b j e c t K e y > < K e y > R e l a t i o n s h i p s \ & l t ; T a b l e s \ P o r t f o l i o \ C o l u m n s \ C o m p l e x i t y & g t ; - & l t ; T a b l e s \ C o m p l e x i t y \ C o l u m n s \ C o m p l e x i t y & g t ; < / K e y > < / D i a g r a m O b j e c t K e y > < D i a g r a m O b j e c t K e y > < K e y > R e l a t i o n s h i p s \ & l t ; T a b l e s \ P o r t f o l i o \ C o l u m n s \ C o m p l e x i t y & g t ; - & l t ; T a b l e s \ C o m p l e x i t y \ C o l u m n s \ C o m p l e x i t y & g t ; \ F K < / K e y > < / D i a g r a m O b j e c t K e y > < D i a g r a m O b j e c t K e y > < K e y > R e l a t i o n s h i p s \ & l t ; T a b l e s \ P o r t f o l i o \ C o l u m n s \ C o m p l e x i t y & g t ; - & l t ; T a b l e s \ C o m p l e x i t y \ C o l u m n s \ C o m p l e x i t y & g t ; \ P K < / K e y > < / D i a g r a m O b j e c t K e y > < D i a g r a m O b j e c t K e y > < K e y > R e l a t i o n s h i p s \ & l t ; T a b l e s \ P o r t f o l i o \ C o l u m n s \ C o m p l e x i t y & g t ; - & l t ; T a b l e s \ C o m p l e x i t y \ C o l u m n s \ C o m p l e x i t y & g t ; \ C r o s s F i l t e r < / K e y > < / D i a g r a m O b j e c t K e y > < D i a g r a m O b j e c t K e y > < K e y > R e l a t i o n s h i p s \ & l t ; T a b l e s \ P o r t f o l i o \ C o l u m n s \ S t a t u s & g t ; - & l t ; T a b l e s \ S t a t u s \ C o l u m n s \ S t a t u s & g t ; < / K e y > < / D i a g r a m O b j e c t K e y > < D i a g r a m O b j e c t K e y > < K e y > R e l a t i o n s h i p s \ & l t ; T a b l e s \ P o r t f o l i o \ C o l u m n s \ S t a t u s & g t ; - & l t ; T a b l e s \ S t a t u s \ C o l u m n s \ S t a t u s & g t ; \ F K < / K e y > < / D i a g r a m O b j e c t K e y > < D i a g r a m O b j e c t K e y > < K e y > R e l a t i o n s h i p s \ & l t ; T a b l e s \ P o r t f o l i o \ C o l u m n s \ S t a t u s & g t ; - & l t ; T a b l e s \ S t a t u s \ C o l u m n s \ S t a t u s & g t ; \ P K < / K e y > < / D i a g r a m O b j e c t K e y > < D i a g r a m O b j e c t K e y > < K e y > R e l a t i o n s h i p s \ & l t ; T a b l e s \ P o r t f o l i o \ C o l u m n s \ S t a t u s & g t ; - & l t ; T a b l e s \ S t a t u s \ C o l u m n s \ S t a t u s & g t ; \ C r o s s F i l t e r < / K e y > < / D i a g r a m O b j e c t K e y > < D i a g r a m O b j e c t K e y > < K e y > R e l a t i o n s h i p s \ & l t ; T a b l e s \ P o r t f o l i o \ C o l u m n s \ P h a s e & g t ; - & l t ; T a b l e s \ P h a s e \ C o l u m n s \ P h a s e & g t ; < / K e y > < / D i a g r a m O b j e c t K e y > < D i a g r a m O b j e c t K e y > < K e y > R e l a t i o n s h i p s \ & l t ; T a b l e s \ P o r t f o l i o \ C o l u m n s \ P h a s e & g t ; - & l t ; T a b l e s \ P h a s e \ C o l u m n s \ P h a s e & g t ; \ F K < / K e y > < / D i a g r a m O b j e c t K e y > < D i a g r a m O b j e c t K e y > < K e y > R e l a t i o n s h i p s \ & l t ; T a b l e s \ P o r t f o l i o \ C o l u m n s \ P h a s e & g t ; - & l t ; T a b l e s \ P h a s e \ C o l u m n s \ P h a s e & g t ; \ P K < / K e y > < / D i a g r a m O b j e c t K e y > < D i a g r a m O b j e c t K e y > < K e y > R e l a t i o n s h i p s \ & l t ; T a b l e s \ P o r t f o l i o \ C o l u m n s \ P h a s e & g t ; - & l t ; T a b l e s \ P h a s e \ C o l u m n s \ P h a s e & g t ; \ C r o s s F i l t e r < / K e y > < / D i a g r a m O b j e c t K e y > < D i a g r a m O b j e c t K e y > < K e y > R e l a t i o n s h i p s \ & l t ; T a b l e s \ F o r e c a s t _ A l l P h a s e s \ C o l u m n s \ I D & g t ; - & l t ; T a b l e s \ P o r t f o l i o \ C o l u m n s \ I D & g t ; < / K e y > < / D i a g r a m O b j e c t K e y > < D i a g r a m O b j e c t K e y > < K e y > R e l a t i o n s h i p s \ & l t ; T a b l e s \ F o r e c a s t _ A l l P h a s e s \ C o l u m n s \ I D & g t ; - & l t ; T a b l e s \ P o r t f o l i o \ C o l u m n s \ I D & g t ; \ F K < / K e y > < / D i a g r a m O b j e c t K e y > < D i a g r a m O b j e c t K e y > < K e y > R e l a t i o n s h i p s \ & l t ; T a b l e s \ F o r e c a s t _ A l l P h a s e s \ C o l u m n s \ I D & g t ; - & l t ; T a b l e s \ P o r t f o l i o \ C o l u m n s \ I D & g t ; \ P K < / K e y > < / D i a g r a m O b j e c t K e y > < D i a g r a m O b j e c t K e y > < K e y > R e l a t i o n s h i p s \ & l t ; T a b l e s \ F o r e c a s t _ A l l P h a s e s \ C o l u m n s \ I D & g t ; - & l t ; T a b l e s \ P o r t f o l i o \ C o l u m n s \ I D & g t ; \ C r o s s F i l t e r < / K e y > < / D i a g r a m O b j e c t K e y > < / A l l K e y s > < S e l e c t e d K e y s > < D i a g r a m O b j e c t K e y > < K e y > R e l a t i o n s h i p s \ & l t ; T a b l e s \ F o r e c a s t _ A l l P h a s e s \ C o l u m n s \ I D & g t ; - & l t ; T a b l e s \ P o r t f o l i o \ C o l u m n s \ I D & g t ; 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 T a g s \ T a b l e s \ & l t ; T a b l e s \ P o r t f o l i o & g t ; < / K e y > < / a : K e y > < a : V a l u e   i : t y p e = " D i a g r a m D i s p l a y T a g V i e w S t a t e " > < I s N o t F i l t e r e d O u t > t r u e < / I s N o t F i l t e r e d O u t > < / a : V a l u e > < / a : K e y V a l u e O f D i a g r a m O b j e c t K e y a n y T y p e z b w N T n L X > < a : K e y V a l u e O f D i a g r a m O b j e c t K e y a n y T y p e z b w N T n L X > < a : K e y > < K e y > D y n a m i c   T a g s \ T a b l e s \ & l t ; T a b l e s \ P r o j e c t   T y p e & g t ; 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 T a g s \ T a b l e s \ & l t ; T a b l e s \ D e p a r t m e n t & g t ; < / K e y > < / a : K e y > < a : V a l u e   i : t y p e = " D i a g r a m D i s p l a y T a g V i e w S t a t e " > < I s N o t F i l t e r e d O u t > t r u e < / I s N o t F i l t e r e d O u t > < / a : V a l u e > < / a : K e y V a l u e O f D i a g r a m O b j e c t K e y a n y T y p e z b w N T n L X > < a : K e y V a l u e O f D i a g r a m O b j e c t K e y a n y T y p e z b w N T n L X > < a : K e y > < K e y > D y n a m i c   T a g s \ T a b l e s \ & l t ; T a b l e s \ C o m p l e x i t y & g t ; < / K e y > < / a : K e y > < a : V a l u e   i : t y p e = " D i a g r a m D i s p l a y T a g V i e w S t a t e " > < I s N o t F i l t e r e d O u t > t r u e < / I s N o t F i l t e r e d O u t > < / a : V a l u e > < / a : K e y V a l u e O f D i a g r a m O b j e c t K e y a n y T y p e z b w N T n L X > < a : K e y V a l u e O f D i a g r a m O b j e c t K e y a n y T y p e z b w N T n L X > < a : K e y > < K e y > D y n a m i c   T a g s \ T a b l e s \ & l t ; T a b l e s \ S t a t u s & g t ; < / K e y > < / a : K e y > < a : V a l u e   i : t y p e = " D i a g r a m D i s p l a y T a g V i e w S t a t e " > < I s N o t F i l t e r e d O u t > t r u e < / I s N o t F i l t e r e d O u t > < / a : V a l u e > < / a : K e y V a l u e O f D i a g r a m O b j e c t K e y a n y T y p e z b w N T n L X > < a : K e y V a l u e O f D i a g r a m O b j e c t K e y a n y T y p e z b w N T n L X > < a : K e y > < K e y > D y n a m i c   T a g s \ T a b l e s \ & l t ; T a b l e s \ P h a s e & g t ; < / K e y > < / a : K e y > < a : V a l u e   i : t y p e = " D i a g r a m D i s p l a y T a g V i e w S t a t e " > < I s N o t F i l t e r e d O u t > t r u e < / I s N o t F i l t e r e d O u t > < / a : V a l u e > < / a : K e y V a l u e O f D i a g r a m O b j e c t K e y a n y T y p e z b w N T n L X > < a : K e y V a l u e O f D i a g r a m O b j e c t K e y a n y T y p e z b w N T n L X > < a : K e y > < K e y > D y n a m i c   T a g s \ T a b l e s \ & l t ; T a b l e s \ F o r e c a s t _ A l l P h a s e s & g t ; < / K e y > < / a : K e y > < a : V a l u e   i : t y p e = " D i a g r a m D i s p l a y T a g V i e w S t a t e " > < I s N o t F i l t e r e d O u t > t r u e < / I s N o t F i l t e r e d O u t > < / a : V a l u e > < / a : K e y V a l u e O f D i a g r a m O b j e c t K e y a n y T y p e z b w N T n L X > < a : K e y V a l u e O f D i a g r a m O b j e c t K e y a n y T y p e z b w N T n L X > < a : K e y > < K e y > T a b l e s \ P o r t f o l i o < / K e y > < / a : K e y > < a : V a l u e   i : t y p e = " D i a g r a m D i s p l a y N o d e V i e w S t a t e " > < H e i g h t > 4 4 7 < / H e i g h t > < I s E x p a n d e d > t r u e < / I s E x p a n d e d > < L a y e d O u t > t r u e < / L a y e d O u t > < L e f t > 5 1 6 . 0 9 6 1 8 9 4 3 2 3 3 4 0 9 < / L e f t > < T a b I n d e x > 6 < / T a b I n d e x > < T o p > 2 9 3 < / T o p > < W i d t h > 2 0 0 < / W i d t h > < / a : V a l u e > < / a : K e y V a l u e O f D i a g r a m O b j e c t K e y a n y T y p e z b w N T n L X > < a : K e y V a l u e O f D i a g r a m O b j e c t K e y a n y T y p e z b w N T n L X > < a : K e y > < K e y > T a b l e s \ P o r t f o l i o \ C o l u m n s \ I D < / K e y > < / a : K e y > < a : V a l u e   i : t y p e = " D i a g r a m D i s p l a y N o d e V i e w S t a t e " > < H e i g h t > 1 5 0 < / H e i g h t > < I s E x p a n d e d > t r u e < / I s E x p a n d e d > < W i d t h > 2 0 0 < / W i d t h > < / a : V a l u e > < / a : K e y V a l u e O f D i a g r a m O b j e c t K e y a n y T y p e z b w N T n L X > < a : K e y V a l u e O f D i a g r a m O b j e c t K e y a n y T y p e z b w N T n L X > < a : K e y > < K e y > T a b l e s \ P o r t f o l i o \ C o l u m n s \ P r o j e c t   N a m e < / K e y > < / a : K e y > < a : V a l u e   i : t y p e = " D i a g r a m D i s p l a y N o d e V i e w S t a t e " > < H e i g h t > 1 5 0 < / H e i g h t > < I s E x p a n d e d > t r u e < / I s E x p a n d e d > < W i d t h > 2 0 0 < / W i d t h > < / a : V a l u e > < / a : K e y V a l u e O f D i a g r a m O b j e c t K e y a n y T y p e z b w N T n L X > < a : K e y V a l u e O f D i a g r a m O b j e c t K e y a n y T y p e z b w N T n L X > < a : K e y > < K e y > T a b l e s \ P o r t f o l i o \ C o l u m n s \ P r o j e c t   D e s c r i p t i o n < / K e y > < / a : K e y > < a : V a l u e   i : t y p e = " D i a g r a m D i s p l a y N o d e V i e w S t a t e " > < H e i g h t > 1 5 0 < / H e i g h t > < I s E x p a n d e d > t r u e < / I s E x p a n d e d > < W i d t h > 2 0 0 < / W i d t h > < / a : V a l u e > < / a : K e y V a l u e O f D i a g r a m O b j e c t K e y a n y T y p e z b w N T n L X > < a : K e y V a l u e O f D i a g r a m O b j e c t K e y a n y T y p e z b w N T n L X > < a : K e y > < K e y > T a b l e s \ P o r t f o l i o \ C o l u m n s \ P r o j e c t   T y p e < / K e y > < / a : K e y > < a : V a l u e   i : t y p e = " D i a g r a m D i s p l a y N o d e V i e w S t a t e " > < H e i g h t > 1 5 0 < / H e i g h t > < I s E x p a n d e d > t r u e < / I s E x p a n d e d > < W i d t h > 2 0 0 < / W i d t h > < / a : V a l u e > < / a : K e y V a l u e O f D i a g r a m O b j e c t K e y a n y T y p e z b w N T n L X > < a : K e y V a l u e O f D i a g r a m O b j e c t K e y a n y T y p e z b w N T n L X > < a : K e y > < K e y > T a b l e s \ P o r t f o l i o \ C o l u m n s \ P r o j e c t   M a n a g e r < / K e y > < / a : K e y > < a : V a l u e   i : t y p e = " D i a g r a m D i s p l a y N o d e V i e w S t a t e " > < H e i g h t > 1 5 0 < / H e i g h t > < I s E x p a n d e d > t r u e < / I s E x p a n d e d > < W i d t h > 2 0 0 < / W i d t h > < / a : V a l u e > < / a : K e y V a l u e O f D i a g r a m O b j e c t K e y a n y T y p e z b w N T n L X > < a : K e y V a l u e O f D i a g r a m O b j e c t K e y a n y T y p e z b w N T n L X > < a : K e y > < K e y > T a b l e s \ P o r t f o l i o \ C o l u m n s \ R e g i o n < / K e y > < / a : K e y > < a : V a l u e   i : t y p e = " D i a g r a m D i s p l a y N o d e V i e w S t a t e " > < H e i g h t > 1 5 0 < / H e i g h t > < I s E x p a n d e d > t r u e < / I s E x p a n d e d > < W i d t h > 2 0 0 < / W i d t h > < / a : V a l u e > < / a : K e y V a l u e O f D i a g r a m O b j e c t K e y a n y T y p e z b w N T n L X > < a : K e y V a l u e O f D i a g r a m O b j e c t K e y a n y T y p e z b w N T n L X > < a : K e y > < K e y > T a b l e s \ P o r t f o l i o \ C o l u m n s \ D e p a r t m e n t < / K e y > < / a : K e y > < a : V a l u e   i : t y p e = " D i a g r a m D i s p l a y N o d e V i e w S t a t e " > < H e i g h t > 1 5 0 < / H e i g h t > < I s E x p a n d e d > t r u e < / I s E x p a n d e d > < W i d t h > 2 0 0 < / W i d t h > < / a : V a l u e > < / a : K e y V a l u e O f D i a g r a m O b j e c t K e y a n y T y p e z b w N T n L X > < a : K e y V a l u e O f D i a g r a m O b j e c t K e y a n y T y p e z b w N T n L X > < a : K e y > < K e y > T a b l e s \ P o r t f o l i o \ C o l u m n s \ P r o j e c t   C o s t < / K e y > < / a : K e y > < a : V a l u e   i : t y p e = " D i a g r a m D i s p l a y N o d e V i e w S t a t e " > < H e i g h t > 1 5 0 < / H e i g h t > < I s E x p a n d e d > t r u e < / I s E x p a n d e d > < W i d t h > 2 0 0 < / W i d t h > < / a : V a l u e > < / a : K e y V a l u e O f D i a g r a m O b j e c t K e y a n y T y p e z b w N T n L X > < a : K e y V a l u e O f D i a g r a m O b j e c t K e y a n y T y p e z b w N T n L X > < a : K e y > < K e y > T a b l e s \ P o r t f o l i o \ C o l u m n s \ P r o j e c t   B e n e f i t < / K e y > < / a : K e y > < a : V a l u e   i : t y p e = " D i a g r a m D i s p l a y N o d e V i e w S t a t e " > < H e i g h t > 1 5 0 < / H e i g h t > < I s E x p a n d e d > t r u e < / I s E x p a n d e d > < W i d t h > 2 0 0 < / W i d t h > < / a : V a l u e > < / a : K e y V a l u e O f D i a g r a m O b j e c t K e y a n y T y p e z b w N T n L X > < a : K e y V a l u e O f D i a g r a m O b j e c t K e y a n y T y p e z b w N T n L X > < a : K e y > < K e y > T a b l e s \ P o r t f o l i o \ C o l u m n s \ C o m p l e x i t y < / K e y > < / a : K e y > < a : V a l u e   i : t y p e = " D i a g r a m D i s p l a y N o d e V i e w S t a t e " > < H e i g h t > 1 5 0 < / H e i g h t > < I s E x p a n d e d > t r u e < / I s E x p a n d e d > < W i d t h > 2 0 0 < / W i d t h > < / a : V a l u e > < / a : K e y V a l u e O f D i a g r a m O b j e c t K e y a n y T y p e z b w N T n L X > < a : K e y V a l u e O f D i a g r a m O b j e c t K e y a n y T y p e z b w N T n L X > < a : K e y > < K e y > T a b l e s \ P o r t f o l i o \ C o l u m n s \ S t a t u s < / K e y > < / a : K e y > < a : V a l u e   i : t y p e = " D i a g r a m D i s p l a y N o d e V i e w S t a t e " > < H e i g h t > 1 5 0 < / H e i g h t > < I s E x p a n d e d > t r u e < / I s E x p a n d e d > < W i d t h > 2 0 0 < / W i d t h > < / a : V a l u e > < / a : K e y V a l u e O f D i a g r a m O b j e c t K e y a n y T y p e z b w N T n L X > < a : K e y V a l u e O f D i a g r a m O b j e c t K e y a n y T y p e z b w N T n L X > < a : K e y > < K e y > T a b l e s \ P o r t f o l i o \ C o l u m n s \ C o m p l e t i o n % < / K e y > < / a : K e y > < a : V a l u e   i : t y p e = " D i a g r a m D i s p l a y N o d e V i e w S t a t e " > < H e i g h t > 1 5 0 < / H e i g h t > < I s E x p a n d e d > t r u e < / I s E x p a n d e d > < W i d t h > 2 0 0 < / W i d t h > < / a : V a l u e > < / a : K e y V a l u e O f D i a g r a m O b j e c t K e y a n y T y p e z b w N T n L X > < a : K e y V a l u e O f D i a g r a m O b j e c t K e y a n y T y p e z b w N T n L X > < a : K e y > < K e y > T a b l e s \ P o r t f o l i o \ C o l u m n s \ P h a s e < / K e y > < / a : K e y > < a : V a l u e   i : t y p e = " D i a g r a m D i s p l a y N o d e V i e w S t a t e " > < H e i g h t > 1 5 0 < / H e i g h t > < I s E x p a n d e d > t r u e < / I s E x p a n d e d > < W i d t h > 2 0 0 < / W i d t h > < / a : V a l u e > < / a : K e y V a l u e O f D i a g r a m O b j e c t K e y a n y T y p e z b w N T n L X > < a : K e y V a l u e O f D i a g r a m O b j e c t K e y a n y T y p e z b w N T n L X > < a : K e y > < K e y > T a b l e s \ P o r t f o l i o \ C o l u m n s \ S t a r t   D a t e < / K e y > < / a : K e y > < a : V a l u e   i : t y p e = " D i a g r a m D i s p l a y N o d e V i e w S t a t e " > < H e i g h t > 1 5 0 < / H e i g h t > < I s E x p a n d e d > t r u e < / I s E x p a n d e d > < W i d t h > 2 0 0 < / W i d t h > < / a : V a l u e > < / a : K e y V a l u e O f D i a g r a m O b j e c t K e y a n y T y p e z b w N T n L X > < a : K e y V a l u e O f D i a g r a m O b j e c t K e y a n y T y p e z b w N T n L X > < a : K e y > < K e y > T a b l e s \ P o r t f o l i o \ C o l u m n s \ E n d   D a t e < / K e y > < / a : K e y > < a : V a l u e   i : t y p e = " D i a g r a m D i s p l a y N o d e V i e w S t a t e " > < H e i g h t > 1 5 0 < / H e i g h t > < I s E x p a n d e d > t r u e < / I s E x p a n d e d > < W i d t h > 2 0 0 < / W i d t h > < / a : V a l u e > < / a : K e y V a l u e O f D i a g r a m O b j e c t K e y a n y T y p e z b w N T n L X > < a : K e y V a l u e O f D i a g r a m O b j e c t K e y a n y T y p e z b w N T n L X > < a : K e y > < K e y > T a b l e s \ P o r t f o l i o \ C o l u m n s \ T a r g e t   E n d   D a t e < / K e y > < / a : K e y > < a : V a l u e   i : t y p e = " D i a g r a m D i s p l a y N o d e V i e w S t a t e " > < H e i g h t > 1 5 0 < / H e i g h t > < I s E x p a n d e d > t r u e < / I s E x p a n d e d > < W i d t h > 2 0 0 < / W i d t h > < / a : V a l u e > < / a : K e y V a l u e O f D i a g r a m O b j e c t K e y a n y T y p e z b w N T n L X > < a : K e y V a l u e O f D i a g r a m O b j e c t K e y a n y T y p e z b w N T n L X > < a : K e y > < K e y > T a b l e s \ P o r t f o l i o \ M e a s u r e s \ S u m   o f   P r o j e c t   B e n e f i t < / K e y > < / a : K e y > < a : V a l u e   i : t y p e = " D i a g r a m D i s p l a y N o d e V i e w S t a t e " > < H e i g h t > 1 5 0 < / H e i g h t > < I s E x p a n d e d > t r u e < / I s E x p a n d e d > < W i d t h > 2 0 0 < / W i d t h > < / a : V a l u e > < / a : K e y V a l u e O f D i a g r a m O b j e c t K e y a n y T y p e z b w N T n L X > < a : K e y V a l u e O f D i a g r a m O b j e c t K e y a n y T y p e z b w N T n L X > < a : K e y > < K e y > T a b l e s \ P o r t f o l i o \ S u m   o f   P r o j e c t   B e n e f i t \ A d d i t i o n a l   I n f o \ I m p l i c i t   M e a s u r e < / K e y > < / a : K e y > < a : V a l u e   i : t y p e = " D i a g r a m D i s p l a y V i e w S t a t e I D i a g r a m T a g A d d i t i o n a l I n f o " / > < / a : K e y V a l u e O f D i a g r a m O b j e c t K e y a n y T y p e z b w N T n L X > < a : K e y V a l u e O f D i a g r a m O b j e c t K e y a n y T y p e z b w N T n L X > < a : K e y > < K e y > T a b l e s \ P o r t f o l i o \ M e a s u r e s \ S u m   o f   P r o j e c t   C o s t < / K e y > < / a : K e y > < a : V a l u e   i : t y p e = " D i a g r a m D i s p l a y N o d e V i e w S t a t e " > < H e i g h t > 1 5 0 < / H e i g h t > < I s E x p a n d e d > t r u e < / I s E x p a n d e d > < W i d t h > 2 0 0 < / W i d t h > < / a : V a l u e > < / a : K e y V a l u e O f D i a g r a m O b j e c t K e y a n y T y p e z b w N T n L X > < a : K e y V a l u e O f D i a g r a m O b j e c t K e y a n y T y p e z b w N T n L X > < a : K e y > < K e y > T a b l e s \ P o r t f o l i o \ S u m   o f   P r o j e c t   C o s t \ A d d i t i o n a l   I n f o \ I m p l i c i t   M e a s u r e < / K e y > < / a : K e y > < a : V a l u e   i : t y p e = " D i a g r a m D i s p l a y V i e w S t a t e I D i a g r a m T a g A d d i t i o n a l I n f o " / > < / a : K e y V a l u e O f D i a g r a m O b j e c t K e y a n y T y p e z b w N T n L X > < a : K e y V a l u e O f D i a g r a m O b j e c t K e y a n y T y p e z b w N T n L X > < a : K e y > < K e y > T a b l e s \ P o r t f o l i o \ M e a s u r e s \ C o u n t   o f   I D   2 < / K e y > < / a : K e y > < a : V a l u e   i : t y p e = " D i a g r a m D i s p l a y N o d e V i e w S t a t e " > < H e i g h t > 1 5 0 < / H e i g h t > < I s E x p a n d e d > t r u e < / I s E x p a n d e d > < W i d t h > 2 0 0 < / W i d t h > < / a : V a l u e > < / a : K e y V a l u e O f D i a g r a m O b j e c t K e y a n y T y p e z b w N T n L X > < a : K e y V a l u e O f D i a g r a m O b j e c t K e y a n y T y p e z b w N T n L X > < a : K e y > < K e y > T a b l e s \ P o r t f o l i o \ C o u n t   o f   I D   2 \ A d d i t i o n a l   I n f o \ I m p l i c i t   M e a s u r e < / K e y > < / a : K e y > < a : V a l u e   i : t y p e = " D i a g r a m D i s p l a y V i e w S t a t e I D i a g r a m T a g A d d i t i o n a l I n f o " / > < / a : K e y V a l u e O f D i a g r a m O b j e c t K e y a n y T y p e z b w N T n L X > < a : K e y V a l u e O f D i a g r a m O b j e c t K e y a n y T y p e z b w N T n L X > < a : K e y > < K e y > T a b l e s \ P r o j e c t   T y p e < / K e y > < / a : K e y > < a : V a l u e   i : t y p e = " D i a g r a m D i s p l a y N o d e V i e w S t a t e " > < H e i g h t > 1 5 0 < / H e i g h t > < I s E x p a n d e d > t r u e < / I s E x p a n d e d > < L a y e d O u t > t r u e < / L a y e d O u t > < L e f t > - 1 . 1 3 6 8 6 8 3 7 7 2 1 6 1 6 0 3 E - 1 3 < / L e f t > < W i d t h > 2 0 0 < / W i d t h > < / a : V a l u e > < / a : K e y V a l u e O f D i a g r a m O b j e c t K e y a n y T y p e z b w N T n L X > < a : K e y V a l u e O f D i a g r a m O b j e c t K e y a n y T y p e z b w N T n L X > < a : K e y > < K e y > T a b l e s \ P r o j e c t   T y p e \ C o l u m n s \ P r o j e c t   T y p e < / 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 2 6 8 . 9 0 3 8 1 0 5 6 7 6 6 5 6 9 < / L e f t > < T a b I n d e x > 1 < / T a b I n d e x > < T o p > 3 < / T o p > < 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 T a b l e s \ D e p a r t m e n t < / K e y > < / a : K e y > < a : V a l u e   i : t y p e = " D i a g r a m D i s p l a y N o d e V i e w S t a t e " > < H e i g h t > 1 5 0 < / H e i g h t > < I s E x p a n d e d > t r u e < / I s E x p a n d e d > < L a y e d O u t > t r u e < / L a y e d O u t > < L e f t > 5 1 7 . 8 0 7 6 2 1 1 3 5 3 3 1 3 7 < / L e f t > < T a b I n d e x > 2 < / T a b I n d e x > < T o p > 4 < / T o p > < W i d t h > 2 0 0 < / W i d t h > < / a : V a l u e > < / a : K e y V a l u e O f D i a g r a m O b j e c t K e y a n y T y p e z b w N T n L X > < a : K e y V a l u e O f D i a g r a m O b j e c t K e y a n y T y p e z b w N T n L X > < a : K e y > < K e y > T a b l e s \ D e p a r t m e n t \ C o l u m n s \ D e p a r t m e n t < / K e y > < / a : K e y > < a : V a l u e   i : t y p e = " D i a g r a m D i s p l a y N o d e V i e w S t a t e " > < H e i g h t > 1 5 0 < / H e i g h t > < I s E x p a n d e d > t r u e < / I s E x p a n d e d > < W i d t h > 2 0 0 < / W i d t h > < / a : V a l u e > < / a : K e y V a l u e O f D i a g r a m O b j e c t K e y a n y T y p e z b w N T n L X > < a : K e y V a l u e O f D i a g r a m O b j e c t K e y a n y T y p e z b w N T n L X > < a : K e y > < K e y > T a b l e s \ C o m p l e x i t y < / K e y > < / a : K e y > < a : V a l u e   i : t y p e = " D i a g r a m D i s p l a y N o d e V i e w S t a t e " > < H e i g h t > 1 5 0 < / H e i g h t > < I s E x p a n d e d > t r u e < / I s E x p a n d e d > < L a y e d O u t > t r u e < / L a y e d O u t > < L e f t > 7 5 8 . 7 1 1 4 3 1 7 0 2 9 9 7 2 9 < / L e f t > < T a b I n d e x > 3 < / T a b I n d e x > < T o p > 6 < / T o p > < W i d t h > 2 0 0 < / W i d t h > < / a : V a l u e > < / a : K e y V a l u e O f D i a g r a m O b j e c t K e y a n y T y p e z b w N T n L X > < a : K e y V a l u e O f D i a g r a m O b j e c t K e y a n y T y p e z b w N T n L X > < a : K e y > < K e y > T a b l e s \ C o m p l e x i t y \ C o l u m n s \ C o m p l e x i t y < / K e y > < / a : K e y > < a : V a l u e   i : t y p e = " D i a g r a m D i s p l a y N o d e V i e w S t a t e " > < H e i g h t > 1 5 0 < / H e i g h t > < I s E x p a n d e d > t r u e < / I s E x p a n d e d > < W i d t h > 2 0 0 < / W i d t h > < / a : V a l u e > < / a : K e y V a l u e O f D i a g r a m O b j e c t K e y a n y T y p e z b w N T n L X > < a : K e y V a l u e O f D i a g r a m O b j e c t K e y a n y T y p e z b w N T n L X > < a : K e y > < K e y > T a b l e s \ S t a t u s < / K e y > < / a : K e y > < a : V a l u e   i : t y p e = " D i a g r a m D i s p l a y N o d e V i e w S t a t e " > < H e i g h t > 1 5 0 < / H e i g h t > < I s E x p a n d e d > t r u e < / I s E x p a n d e d > < L a y e d O u t > t r u e < / L a y e d O u t > < L e f t > 1 0 1 3 . 6 1 5 2 4 2 2 7 0 6 6 3 2 < / L e f t > < T a b I n d e x > 4 < / T a b I n d e x > < T o p > 6 < / T o p > < W i d t h > 2 0 0 < / W i d t h > < / a : V a l u e > < / a : K e y V a l u e O f D i a g r a m O b j e c t K e y a n y T y p e z b w N T n L X > < a : K e y V a l u e O f D i a g r a m O b j e c t K e y a n y T y p e z b w N T n L X > < a : K e y > < K e y > T a b l e s \ S t a t u s \ C o l u m n s \ S t a t u s < / K e y > < / a : K e y > < a : V a l u e   i : t y p e = " D i a g r a m D i s p l a y N o d e V i e w S t a t e " > < H e i g h t > 1 5 0 < / H e i g h t > < I s E x p a n d e d > t r u e < / I s E x p a n d e d > < W i d t h > 2 0 0 < / W i d t h > < / a : V a l u e > < / a : K e y V a l u e O f D i a g r a m O b j e c t K e y a n y T y p e z b w N T n L X > < a : K e y V a l u e O f D i a g r a m O b j e c t K e y a n y T y p e z b w N T n L X > < a : K e y > < K e y > T a b l e s \ P h a s e < / K e y > < / a : K e y > < a : V a l u e   i : t y p e = " D i a g r a m D i s p l a y N o d e V i e w S t a t e " > < H e i g h t > 1 5 0 < / H e i g h t > < I s E x p a n d e d > t r u e < / I s E x p a n d e d > < L a y e d O u t > t r u e < / L a y e d O u t > < L e f t > 1 2 4 5 . 5 4 1 5 2 4 7 4 8 4 4 1 1 < / L e f t > < T a b I n d e x > 5 < / T a b I n d e x > < T o p > 0 . 2 4 7 1 9 1 0 1 1 2 3 5 9 6 9 4 3 < / T o p > < W i d t h > 2 0 0 < / W i d t h > < / a : V a l u e > < / a : K e y V a l u e O f D i a g r a m O b j e c t K e y a n y T y p e z b w N T n L X > < a : K e y V a l u e O f D i a g r a m O b j e c t K e y a n y T y p e z b w N T n L X > < a : K e y > < K e y > T a b l e s \ P h a s e \ C o l u m n s \ P h a s e < / K e y > < / a : K e y > < a : V a l u e   i : t y p e = " D i a g r a m D i s p l a y N o d e V i e w S t a t e " > < H e i g h t > 1 5 0 < / H e i g h t > < I s E x p a n d e d > t r u e < / I s E x p a n d e d > < W i d t h > 2 0 0 < / W i d t h > < / a : V a l u e > < / a : K e y V a l u e O f D i a g r a m O b j e c t K e y a n y T y p e z b w N T n L X > < a : K e y V a l u e O f D i a g r a m O b j e c t K e y a n y T y p e z b w N T n L X > < a : K e y > < K e y > T a b l e s \ F o r e c a s t _ A l l P h a s e s < / K e y > < / a : K e y > < a : V a l u e   i : t y p e = " D i a g r a m D i s p l a y N o d e V i e w S t a t e " > < H e i g h t > 2 6 1 < / H e i g h t > < I s E x p a n d e d > t r u e < / I s E x p a n d e d > < L a y e d O u t > t r u e < / L a y e d O u t > < L e f t > 9 3 1 . 3 2 6 6 7 3 9 7 3 6 6 0 4 9 < / L e f t > < T a b I n d e x > 7 < / T a b I n d e x > < T o p > 4 7 0 < / T o p > < W i d t h > 2 0 0 < / W i d t h > < / a : V a l u e > < / a : K e y V a l u e O f D i a g r a m O b j e c t K e y a n y T y p e z b w N T n L X > < a : K e y V a l u e O f D i a g r a m O b j e c t K e y a n y T y p e z b w N T n L X > < a : K e y > < K e y > T a b l e s \ F o r e c a s t _ A l l P h a s e s \ C o l u m n s \ I D < / K e y > < / a : K e y > < a : V a l u e   i : t y p e = " D i a g r a m D i s p l a y N o d e V i e w S t a t e " > < H e i g h t > 1 5 0 < / H e i g h t > < I s E x p a n d e d > t r u e < / I s E x p a n d e d > < W i d t h > 2 0 0 < / W i d t h > < / a : V a l u e > < / a : K e y V a l u e O f D i a g r a m O b j e c t K e y a n y T y p e z b w N T n L X > < a : K e y V a l u e O f D i a g r a m O b j e c t K e y a n y T y p e z b w N T n L X > < a : K e y > < K e y > T a b l e s \ F o r e c a s t _ A l l P h a s e s \ C o l u m n s \ P h a s e < / K e y > < / a : K e y > < a : V a l u e   i : t y p e = " D i a g r a m D i s p l a y N o d e V i e w S t a t e " > < H e i g h t > 1 5 0 < / H e i g h t > < I s E x p a n d e d > t r u e < / I s E x p a n d e d > < W i d t h > 2 0 0 < / W i d t h > < / a : V a l u e > < / a : K e y V a l u e O f D i a g r a m O b j e c t K e y a n y T y p e z b w N T n L X > < a : K e y V a l u e O f D i a g r a m O b j e c t K e y a n y T y p e z b w N T n L X > < a : K e y > < K e y > T a b l e s \ F o r e c a s t _ A l l P h a s e s \ C o l u m n s \ R o l e < / K e y > < / a : K e y > < a : V a l u e   i : t y p e = " D i a g r a m D i s p l a y N o d e V i e w S t a t e " > < H e i g h t > 1 5 0 < / H e i g h t > < I s E x p a n d e d > t r u e < / I s E x p a n d e d > < W i d t h > 2 0 0 < / W i d t h > < / a : V a l u e > < / a : K e y V a l u e O f D i a g r a m O b j e c t K e y a n y T y p e z b w N T n L X > < a : K e y V a l u e O f D i a g r a m O b j e c t K e y a n y T y p e z b w N T n L X > < a : K e y > < K e y > T a b l e s \ F o r e c a s t _ A l l P h a s e s \ C o l u m n s \ P h a s e . 1 < / K e y > < / a : K e y > < a : V a l u e   i : t y p e = " D i a g r a m D i s p l a y N o d e V i e w S t a t e " > < H e i g h t > 1 5 0 < / H e i g h t > < I s E x p a n d e d > t r u e < / I s E x p a n d e d > < W i d t h > 2 0 0 < / W i d t h > < / a : V a l u e > < / a : K e y V a l u e O f D i a g r a m O b j e c t K e y a n y T y p e z b w N T n L X > < a : K e y V a l u e O f D i a g r a m O b j e c t K e y a n y T y p e z b w N T n L X > < a : K e y > < K e y > T a b l e s \ F o r e c a s t _ A l l P h a s e s \ C o l u m n s \ f D a t e < / K e y > < / a : K e y > < a : V a l u e   i : t y p e = " D i a g r a m D i s p l a y N o d e V i e w S t a t e " > < H e i g h t > 1 5 0 < / H e i g h t > < I s E x p a n d e d > t r u e < / I s E x p a n d e d > < W i d t h > 2 0 0 < / W i d t h > < / a : V a l u e > < / a : K e y V a l u e O f D i a g r a m O b j e c t K e y a n y T y p e z b w N T n L X > < a : K e y V a l u e O f D i a g r a m O b j e c t K e y a n y T y p e z b w N T n L X > < a : K e y > < K e y > T a b l e s \ F o r e c a s t _ A l l P h a s e s \ C o l u m n s \ M o n t h l y   A l l o c a t i o n < / K e y > < / a : K e y > < a : V a l u e   i : t y p e = " D i a g r a m D i s p l a y N o d e V i e w S t a t e " > < H e i g h t > 1 5 0 < / H e i g h t > < I s E x p a n d e d > t r u e < / I s E x p a n d e d > < W i d t h > 2 0 0 < / W i d t h > < / a : V a l u e > < / a : K e y V a l u e O f D i a g r a m O b j e c t K e y a n y T y p e z b w N T n L X > < a : K e y V a l u e O f D i a g r a m O b j e c t K e y a n y T y p e z b w N T n L X > < a : K e y > < K e y > T a b l e s \ F o r e c a s t _ A l l P h a s e s \ C o l u m n s \ M o n t h l y   A l l o c a t i o n   F T E < / K e y > < / a : K e y > < a : V a l u e   i : t y p e = " D i a g r a m D i s p l a y N o d e V i e w S t a t e " > < H e i g h t > 1 5 0 < / H e i g h t > < I s E x p a n d e d > t r u e < / I s E x p a n d e d > < W i d t h > 2 0 0 < / W i d t h > < / a : V a l u e > < / a : K e y V a l u e O f D i a g r a m O b j e c t K e y a n y T y p e z b w N T n L X > < a : K e y V a l u e O f D i a g r a m O b j e c t K e y a n y T y p e z b w N T n L X > < a : K e y > < K e y > T a b l e s \ F o r e c a s t _ A l l P h a s e s \ C o l u m n s \ Y e a r l y   A l l o c a t i o n   F T E < / K e y > < / a : K e y > < a : V a l u e   i : t y p e = " D i a g r a m D i s p l a y N o d e V i e w S t a t e " > < H e i g h t > 1 5 0 < / H e i g h t > < I s E x p a n d e d > t r u e < / I s E x p a n d e d > < W i d t h > 2 0 0 < / W i d t h > < / a : V a l u e > < / a : K e y V a l u e O f D i a g r a m O b j e c t K e y a n y T y p e z b w N T n L X > < a : K e y V a l u e O f D i a g r a m O b j e c t K e y a n y T y p e z b w N T n L X > < a : K e y > < K e y > T a b l e s \ F o r e c a s t _ A l l P h a s e s \ C o l u m n s \ f D a t e   ( Y e a r ) < / K e y > < / a : K e y > < a : V a l u e   i : t y p e = " D i a g r a m D i s p l a y N o d e V i e w S t a t e " > < H e i g h t > 1 5 0 < / H e i g h t > < I s E x p a n d e d > t r u e < / I s E x p a n d e d > < W i d t h > 2 0 0 < / W i d t h > < / a : V a l u e > < / a : K e y V a l u e O f D i a g r a m O b j e c t K e y a n y T y p e z b w N T n L X > < a : K e y V a l u e O f D i a g r a m O b j e c t K e y a n y T y p e z b w N T n L X > < a : K e y > < K e y > T a b l e s \ F o r e c a s t _ A l l P h a s e s \ C o l u m n s \ f D a t e   ( Q u a r t e r ) < / K e y > < / a : K e y > < a : V a l u e   i : t y p e = " D i a g r a m D i s p l a y N o d e V i e w S t a t e " > < H e i g h t > 1 5 0 < / H e i g h t > < I s E x p a n d e d > t r u e < / I s E x p a n d e d > < W i d t h > 2 0 0 < / W i d t h > < / a : V a l u e > < / a : K e y V a l u e O f D i a g r a m O b j e c t K e y a n y T y p e z b w N T n L X > < a : K e y V a l u e O f D i a g r a m O b j e c t K e y a n y T y p e z b w N T n L X > < a : K e y > < K e y > T a b l e s \ F o r e c a s t _ A l l P h a s e s \ C o l u m n s \ f D a t e   ( M o n t h   I n d e x ) < / K e y > < / a : K e y > < a : V a l u e   i : t y p e = " D i a g r a m D i s p l a y N o d e V i e w S t a t e " > < H e i g h t > 1 5 0 < / H e i g h t > < I s E x p a n d e d > t r u e < / I s E x p a n d e d > < W i d t h > 2 0 0 < / W i d t h > < / a : V a l u e > < / a : K e y V a l u e O f D i a g r a m O b j e c t K e y a n y T y p e z b w N T n L X > < a : K e y V a l u e O f D i a g r a m O b j e c t K e y a n y T y p e z b w N T n L X > < a : K e y > < K e y > T a b l e s \ F o r e c a s t _ A l l P h a s e s \ C o l u m n s \ f D a t e   ( M o n t h ) < / K e y > < / a : K e y > < a : V a l u e   i : t y p e = " D i a g r a m D i s p l a y N o d e V i e w S t a t e " > < H e i g h t > 1 5 0 < / H e i g h t > < I s E x p a n d e d > t r u e < / I s E x p a n d e d > < W i d t h > 2 0 0 < / W i d t h > < / a : V a l u e > < / a : K e y V a l u e O f D i a g r a m O b j e c t K e y a n y T y p e z b w N T n L X > < a : K e y V a l u e O f D i a g r a m O b j e c t K e y a n y T y p e z b w N T n L X > < a : K e y > < K e y > T a b l e s \ F o r e c a s t _ A l l P h a s e s \ M e a s u r e s \ S u m   o f   M o n t h l y   A l l o c a t i o n   F T E < / K e y > < / a : K e y > < a : V a l u e   i : t y p e = " D i a g r a m D i s p l a y N o d e V i e w S t a t e " > < H e i g h t > 1 5 0 < / H e i g h t > < I s E x p a n d e d > t r u e < / I s E x p a n d e d > < W i d t h > 2 0 0 < / W i d t h > < / a : V a l u e > < / a : K e y V a l u e O f D i a g r a m O b j e c t K e y a n y T y p e z b w N T n L X > < a : K e y V a l u e O f D i a g r a m O b j e c t K e y a n y T y p e z b w N T n L X > < a : K e y > < K e y > T a b l e s \ F o r e c a s t _ A l l P h a s e s \ S u m   o f   M o n t h l y   A l l o c a t i o n   F T E \ A d d i t i o n a l   I n f o \ I m p l i c i t   M e a s u r e < / K e y > < / a : K e y > < a : V a l u e   i : t y p e = " D i a g r a m D i s p l a y V i e w S t a t e I D i a g r a m T a g A d d i t i o n a l I n f o " / > < / a : K e y V a l u e O f D i a g r a m O b j e c t K e y a n y T y p e z b w N T n L X > < a : K e y V a l u e O f D i a g r a m O b j e c t K e y a n y T y p e z b w N T n L X > < a : K e y > < K e y > T a b l e s \ F o r e c a s t _ A l l P h a s e s \ M e a s u r e s \ C o u n t   o f   I D < / K e y > < / a : K e y > < a : V a l u e   i : t y p e = " D i a g r a m D i s p l a y N o d e V i e w S t a t e " > < H e i g h t > 1 5 0 < / H e i g h t > < I s E x p a n d e d > t r u e < / I s E x p a n d e d > < W i d t h > 2 0 0 < / W i d t h > < / a : V a l u e > < / a : K e y V a l u e O f D i a g r a m O b j e c t K e y a n y T y p e z b w N T n L X > < a : K e y V a l u e O f D i a g r a m O b j e c t K e y a n y T y p e z b w N T n L X > < a : K e y > < K e y > T a b l e s \ F o r e c a s t _ A l l P h a s e s \ C o u n t   o f   I D \ A d d i t i o n a l   I n f o \ I m p l i c i t   M e a s u r e < / K e y > < / a : K e y > < a : V a l u e   i : t y p e = " D i a g r a m D i s p l a y V i e w S t a t e I D i a g r a m T a g A d d i t i o n a l I n f o " / > < / a : K e y V a l u e O f D i a g r a m O b j e c t K e y a n y T y p e z b w N T n L X > < a : K e y V a l u e O f D i a g r a m O b j e c t K e y a n y T y p e z b w N T n L X > < a : K e y > < K e y > T a b l e s \ F o r e c a s t _ A l l P h a s e s \ M e a s u r e s \ D i s t i n c t   C o u n t   o f   I D < / K e y > < / a : K e y > < a : V a l u e   i : t y p e = " D i a g r a m D i s p l a y N o d e V i e w S t a t e " > < H e i g h t > 1 5 0 < / H e i g h t > < I s E x p a n d e d > t r u e < / I s E x p a n d e d > < W i d t h > 2 0 0 < / W i d t h > < / a : V a l u e > < / a : K e y V a l u e O f D i a g r a m O b j e c t K e y a n y T y p e z b w N T n L X > < a : K e y V a l u e O f D i a g r a m O b j e c t K e y a n y T y p e z b w N T n L X > < a : K e y > < K e y > T a b l e s \ F o r e c a s t _ A l l P h a s e s \ D i s t i n c t   C o u n t   o f   I D \ A d d i t i o n a l   I n f o \ I m p l i c i t   M e a s u r e < / K e y > < / a : K e y > < a : V a l u e   i : t y p e = " D i a g r a m D i s p l a y V i e w S t a t e I D i a g r a m T a g A d d i t i o n a l I n f o " / > < / a : K e y V a l u e O f D i a g r a m O b j e c t K e y a n y T y p e z b w N T n L X > < a : K e y V a l u e O f D i a g r a m O b j e c t K e y a n y T y p e z b w N T n L X > < a : K e y > < K e y > T a b l e s \ F o r e c a s t _ A l l P h a s e s \ M e a s u r e s \ C o u n t   o f   Y e a r l y   A l l o c a t i o n   F T E < / K e y > < / a : K e y > < a : V a l u e   i : t y p e = " D i a g r a m D i s p l a y N o d e V i e w S t a t e " > < H e i g h t > 1 5 0 < / H e i g h t > < I s E x p a n d e d > t r u e < / I s E x p a n d e d > < W i d t h > 2 0 0 < / W i d t h > < / a : V a l u e > < / a : K e y V a l u e O f D i a g r a m O b j e c t K e y a n y T y p e z b w N T n L X > < a : K e y V a l u e O f D i a g r a m O b j e c t K e y a n y T y p e z b w N T n L X > < a : K e y > < K e y > T a b l e s \ F o r e c a s t _ A l l P h a s e s \ C o u n t   o f   Y e a r l y   A l l o c a t i o n   F T E \ A d d i t i o n a l   I n f o \ I m p l i c i t   M e a s u r e < / K e y > < / a : K e y > < a : V a l u e   i : t y p e = " D i a g r a m D i s p l a y V i e w S t a t e I D i a g r a m T a g A d d i t i o n a l I n f o " / > < / a : K e y V a l u e O f D i a g r a m O b j e c t K e y a n y T y p e z b w N T n L X > < a : K e y V a l u e O f D i a g r a m O b j e c t K e y a n y T y p e z b w N T n L X > < a : K e y > < K e y > T a b l e s \ F o r e c a s t _ A l l P h a s e s \ M e a s u r e s \ S u m   o f   Y e a r l y   A l l o c a t i o n   F T E < / K e y > < / a : K e y > < a : V a l u e   i : t y p e = " D i a g r a m D i s p l a y N o d e V i e w S t a t e " > < H e i g h t > 1 5 0 < / H e i g h t > < I s E x p a n d e d > t r u e < / I s E x p a n d e d > < W i d t h > 2 0 0 < / W i d t h > < / a : V a l u e > < / a : K e y V a l u e O f D i a g r a m O b j e c t K e y a n y T y p e z b w N T n L X > < a : K e y V a l u e O f D i a g r a m O b j e c t K e y a n y T y p e z b w N T n L X > < a : K e y > < K e y > T a b l e s \ F o r e c a s t _ A l l P h a s e s \ S u m   o f   Y e a r l y   A l l o c a t i o n   F T E \ A d d i t i o n a l   I n f o \ I m p l i c i t   M e a s u r e < / K e y > < / a : K e y > < a : V a l u e   i : t y p e = " D i a g r a m D i s p l a y V i e w S t a t e I D i a g r a m T a g A d d i t i o n a l I n f o " / > < / a : K e y V a l u e O f D i a g r a m O b j e c t K e y a n y T y p e z b w N T n L X > < a : K e y V a l u e O f D i a g r a m O b j e c t K e y a n y T y p e z b w N T n L X > < a : K e y > < K e y > R e l a t i o n s h i p s \ & l t ; T a b l e s \ P o r t f o l i o \ C o l u m n s \ P r o j e c t   T y p e & g t ; - & l t ; T a b l e s \ P r o j e c t   T y p e \ C o l u m n s \ P r o j e c t   T y p e & g t ; < / K e y > < / a : K e y > < a : V a l u e   i : t y p e = " D i a g r a m D i s p l a y L i n k V i e w S t a t e " > < A u t o m a t i o n P r o p e r t y H e l p e r T e x t > E n d   p o i n t   1 :   ( 5 6 6 . 0 9 6 1 8 9 , 2 7 7 ) .   E n d   p o i n t   2 :   ( 2 1 6 , 7 5 )   < / A u t o m a t i o n P r o p e r t y H e l p e r T e x t > < L a y e d O u t > t r u e < / L a y e d O u t > < P o i n t s   x m l n s : b = " h t t p : / / s c h e m a s . d a t a c o n t r a c t . o r g / 2 0 0 4 / 0 7 / S y s t e m . W i n d o w s " > < b : P o i n t > < b : _ x > 5 6 6 . 0 9 6 1 8 9 < / b : _ x > < b : _ y > 2 7 7 < / b : _ y > < / b : P o i n t > < b : P o i n t > < b : _ x > 5 6 6 . 0 9 6 1 8 9 < / b : _ x > < b : _ y > 1 8 9 . 2 5 < / b : _ y > < / b : P o i n t > < b : P o i n t > < b : _ x > 5 6 4 . 0 9 6 1 8 9 < / b : _ x > < b : _ y > 1 8 7 . 2 5 < / b : _ y > < / b : P o i n t > < b : P o i n t > < b : _ x > 2 5 1 . 4 0 3 8 1 1 0 0 4 5 < / b : _ x > < b : _ y > 1 8 7 . 2 5 < / b : _ y > < / b : P o i n t > < b : P o i n t > < b : _ x > 2 4 9 . 4 0 3 8 1 1 0 0 4 5 < / b : _ x > < b : _ y > 1 8 5 . 2 5 < / b : _ y > < / b : P o i n t > < b : P o i n t > < b : _ x > 2 4 9 . 4 0 3 8 1 1 0 0 4 5 < / b : _ x > < b : _ y > 7 7 < / b : _ y > < / b : P o i n t > < b : P o i n t > < b : _ x > 2 4 7 . 4 0 3 8 1 1 0 0 4 5 < / b : _ x > < b : _ y > 7 5 < / b : _ y > < / b : P o i n t > < b : P o i n t > < b : _ x > 2 1 6 < / b : _ x > < b : _ y > 7 5 < / b : _ y > < / b : P o i n t > < / P o i n t s > < / a : V a l u e > < / a : K e y V a l u e O f D i a g r a m O b j e c t K e y a n y T y p e z b w N T n L X > < a : K e y V a l u e O f D i a g r a m O b j e c t K e y a n y T y p e z b w N T n L X > < a : K e y > < K e y > R e l a t i o n s h i p s \ & l t ; T a b l e s \ P o r t f o l i o \ C o l u m n s \ P r o j e c t   T y p e & g t ; - & l t ; T a b l e s \ P r o j e c t   T y p e \ C o l u m n s \ P r o j e c t   T y p e & g t ; \ F K < / K e y > < / a : K e y > < a : V a l u e   i : t y p e = " D i a g r a m D i s p l a y L i n k E n d p o i n t V i e w S t a t e " > < H e i g h t > 1 6 < / H e i g h t > < L a b e l L o c a t i o n   x m l n s : b = " h t t p : / / s c h e m a s . d a t a c o n t r a c t . o r g / 2 0 0 4 / 0 7 / S y s t e m . W i n d o w s " > < b : _ x > 5 5 8 . 0 9 6 1 8 9 < / b : _ x > < b : _ y > 2 7 7 < / b : _ y > < / L a b e l L o c a t i o n > < L o c a t i o n   x m l n s : b = " h t t p : / / s c h e m a s . d a t a c o n t r a c t . o r g / 2 0 0 4 / 0 7 / S y s t e m . W i n d o w s " > < b : _ x > 5 6 6 . 0 9 6 1 8 9 < / b : _ x > < b : _ y > 2 9 3 < / b : _ y > < / L o c a t i o n > < S h a p e R o t a t e A n g l e > 2 7 0 < / S h a p e R o t a t e A n g l e > < W i d t h > 1 6 < / W i d t h > < / a : V a l u e > < / a : K e y V a l u e O f D i a g r a m O b j e c t K e y a n y T y p e z b w N T n L X > < a : K e y V a l u e O f D i a g r a m O b j e c t K e y a n y T y p e z b w N T n L X > < a : K e y > < K e y > R e l a t i o n s h i p s \ & l t ; T a b l e s \ P o r t f o l i o \ C o l u m n s \ P r o j e c t   T y p e & g t ; - & l t ; T a b l e s \ P r o j e c t   T y p e \ C o l u m n s \ P r o j e c t   T y p e & g t ; \ P K 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 R e l a t i o n s h i p s \ & l t ; T a b l e s \ P o r t f o l i o \ C o l u m n s \ P r o j e c t   T y p e & g t ; - & l t ; T a b l e s \ P r o j e c t   T y p e \ C o l u m n s \ P r o j e c t   T y p e & g t ; \ C r o s s F i l t e r < / K e y > < / a : K e y > < a : V a l u e   i : t y p e = " D i a g r a m D i s p l a y L i n k C r o s s F i l t e r V i e w S t a t e " > < P o i n t s   x m l n s : b = " h t t p : / / s c h e m a s . d a t a c o n t r a c t . o r g / 2 0 0 4 / 0 7 / S y s t e m . W i n d o w s " > < b : P o i n t > < b : _ x > 5 6 6 . 0 9 6 1 8 9 < / b : _ x > < b : _ y > 2 7 7 < / b : _ y > < / b : P o i n t > < b : P o i n t > < b : _ x > 5 6 6 . 0 9 6 1 8 9 < / b : _ x > < b : _ y > 1 8 9 . 2 5 < / b : _ y > < / b : P o i n t > < b : P o i n t > < b : _ x > 5 6 4 . 0 9 6 1 8 9 < / b : _ x > < b : _ y > 1 8 7 . 2 5 < / b : _ y > < / b : P o i n t > < b : P o i n t > < b : _ x > 2 5 1 . 4 0 3 8 1 1 0 0 4 5 < / b : _ x > < b : _ y > 1 8 7 . 2 5 < / b : _ y > < / b : P o i n t > < b : P o i n t > < b : _ x > 2 4 9 . 4 0 3 8 1 1 0 0 4 5 < / b : _ x > < b : _ y > 1 8 5 . 2 5 < / b : _ y > < / b : P o i n t > < b : P o i n t > < b : _ x > 2 4 9 . 4 0 3 8 1 1 0 0 4 5 < / b : _ x > < b : _ y > 7 7 < / b : _ y > < / b : P o i n t > < b : P o i n t > < b : _ x > 2 4 7 . 4 0 3 8 1 1 0 0 4 5 < / b : _ x > < b : _ y > 7 5 < / b : _ y > < / b : P o i n t > < b : P o i n t > < b : _ x > 2 1 6 < / b : _ x > < b : _ y > 7 5 < / b : _ y > < / b : P o i n t > < / P o i n t s > < / a : V a l u e > < / a : K e y V a l u e O f D i a g r a m O b j e c t K e y a n y T y p e z b w N T n L X > < a : K e y V a l u e O f D i a g r a m O b j e c t K e y a n y T y p e z b w N T n L X > < a : K e y > < K e y > R e l a t i o n s h i p s \ & l t ; T a b l e s \ P o r t f o l i o \ C o l u m n s \ R e g i o n & g t ; - & l t ; T a b l e s \ R e g i o n \ C o l u m n s \ R e g i o n & g t ; < / K e y > < / a : K e y > < a : V a l u e   i : t y p e = " D i a g r a m D i s p l a y L i n k V i e w S t a t e " > < A u t o m a t i o n P r o p e r t y H e l p e r T e x t > E n d   p o i n t   1 :   ( 5 8 6 . 0 9 6 1 8 9 , 2 7 7 ) .   E n d   p o i n t   2 :   ( 4 8 4 . 9 0 3 8 1 0 5 6 7 6 6 6 , 7 8 )   < / A u t o m a t i o n P r o p e r t y H e l p e r T e x t > < L a y e d O u t > t r u e < / L a y e d O u t > < P o i n t s   x m l n s : b = " h t t p : / / s c h e m a s . d a t a c o n t r a c t . o r g / 2 0 0 4 / 0 7 / S y s t e m . W i n d o w s " > < b : P o i n t > < b : _ x > 5 8 6 . 0 9 6 1 8 9 < / b : _ x > < b : _ y > 2 7 7 < / b : _ y > < / b : P o i n t > < b : P o i n t > < b : _ x > 5 8 6 . 0 9 6 1 8 9 < / b : _ x > < b : _ y > 1 8 4 . 2 5 < / b : _ y > < / b : P o i n t > < b : P o i n t > < b : _ x > 5 8 4 . 0 9 6 1 8 9 < / b : _ x > < b : _ y > 1 8 2 . 2 5 < / b : _ y > < / b : P o i n t > < b : P o i n t > < b : _ x > 5 0 0 . 3 0 7 6 2 1 0 0 4 5 < / b : _ x > < b : _ y > 1 8 2 . 2 5 < / b : _ y > < / b : P o i n t > < b : P o i n t > < b : _ x > 4 9 8 . 3 0 7 6 2 1 0 0 4 5 < / b : _ x > < b : _ y > 1 8 0 . 2 5 < / b : _ y > < / b : P o i n t > < b : P o i n t > < b : _ x > 4 9 8 . 3 0 7 6 2 1 0 0 4 5 < / b : _ x > < b : _ y > 8 0 < / b : _ y > < / b : P o i n t > < b : P o i n t > < b : _ x > 4 9 6 . 3 0 7 6 2 1 0 0 4 5 < / b : _ x > < b : _ y > 7 8 < / b : _ y > < / b : P o i n t > < b : P o i n t > < b : _ x > 4 8 4 . 9 0 3 8 1 0 5 6 7 6 6 5 6 9 < / b : _ x > < b : _ y > 7 8 < / b : _ y > < / b : P o i n t > < / P o i n t s > < / a : V a l u e > < / a : K e y V a l u e O f D i a g r a m O b j e c t K e y a n y T y p e z b w N T n L X > < a : K e y V a l u e O f D i a g r a m O b j e c t K e y a n y T y p e z b w N T n L X > < a : K e y > < K e y > R e l a t i o n s h i p s \ & l t ; T a b l e s \ P o r t f o l i o \ C o l u m n s \ R e g i o n & g t ; - & l t ; T a b l e s \ R e g i o n \ C o l u m n s \ R e g i o n & g t ; \ F K < / K e y > < / a : K e y > < a : V a l u e   i : t y p e = " D i a g r a m D i s p l a y L i n k E n d p o i n t V i e w S t a t e " > < H e i g h t > 1 6 < / H e i g h t > < L a b e l L o c a t i o n   x m l n s : b = " h t t p : / / s c h e m a s . d a t a c o n t r a c t . o r g / 2 0 0 4 / 0 7 / S y s t e m . W i n d o w s " > < b : _ x > 5 7 8 . 0 9 6 1 8 9 < / b : _ x > < b : _ y > 2 7 7 < / b : _ y > < / L a b e l L o c a t i o n > < L o c a t i o n   x m l n s : b = " h t t p : / / s c h e m a s . d a t a c o n t r a c t . o r g / 2 0 0 4 / 0 7 / S y s t e m . W i n d o w s " > < b : _ x > 5 8 6 . 0 9 6 1 8 9 < / b : _ x > < b : _ y > 2 9 3 < / b : _ y > < / L o c a t i o n > < S h a p e R o t a t e A n g l e > 2 7 0 < / S h a p e R o t a t e A n g l e > < W i d t h > 1 6 < / W i d t h > < / a : V a l u e > < / a : K e y V a l u e O f D i a g r a m O b j e c t K e y a n y T y p e z b w N T n L X > < a : K e y V a l u e O f D i a g r a m O b j e c t K e y a n y T y p e z b w N T n L X > < a : K e y > < K e y > R e l a t i o n s h i p s \ & l t ; T a b l e s \ P o r t f o l i o \ C o l u m n s \ R e g i o n & g t ; - & l t ; T a b l e s \ R e g i o n \ C o l u m n s \ R e g i o n & g t ; \ P K < / K e y > < / a : K e y > < a : V a l u e   i : t y p e = " D i a g r a m D i s p l a y L i n k E n d p o i n t V i e w S t a t e " > < H e i g h t > 1 6 < / H e i g h t > < L a b e l L o c a t i o n   x m l n s : b = " h t t p : / / s c h e m a s . d a t a c o n t r a c t . o r g / 2 0 0 4 / 0 7 / S y s t e m . W i n d o w s " > < b : _ x > 4 6 8 . 9 0 3 8 1 0 5 6 7 6 6 5 6 9 < / b : _ x > < b : _ y > 7 0 < / b : _ y > < / L a b e l L o c a t i o n > < L o c a t i o n   x m l n s : b = " h t t p : / / s c h e m a s . d a t a c o n t r a c t . o r g / 2 0 0 4 / 0 7 / S y s t e m . W i n d o w s " > < b : _ x > 4 6 8 . 9 0 3 8 1 0 5 6 7 6 6 5 6 9 < / b : _ x > < b : _ y > 7 8 < / b : _ y > < / L o c a t i o n > < S h a p e R o t a t e A n g l e > 3 6 0 < / S h a p e R o t a t e A n g l e > < W i d t h > 1 6 < / W i d t h > < / a : V a l u e > < / a : K e y V a l u e O f D i a g r a m O b j e c t K e y a n y T y p e z b w N T n L X > < a : K e y V a l u e O f D i a g r a m O b j e c t K e y a n y T y p e z b w N T n L X > < a : K e y > < K e y > R e l a t i o n s h i p s \ & l t ; T a b l e s \ P o r t f o l i o \ C o l u m n s \ R e g i o n & g t ; - & l t ; T a b l e s \ R e g i o n \ C o l u m n s \ R e g i o n & g t ; \ C r o s s F i l t e r < / K e y > < / a : K e y > < a : V a l u e   i : t y p e = " D i a g r a m D i s p l a y L i n k C r o s s F i l t e r V i e w S t a t e " > < P o i n t s   x m l n s : b = " h t t p : / / s c h e m a s . d a t a c o n t r a c t . o r g / 2 0 0 4 / 0 7 / S y s t e m . W i n d o w s " > < b : P o i n t > < b : _ x > 5 8 6 . 0 9 6 1 8 9 < / b : _ x > < b : _ y > 2 7 7 < / b : _ y > < / b : P o i n t > < b : P o i n t > < b : _ x > 5 8 6 . 0 9 6 1 8 9 < / b : _ x > < b : _ y > 1 8 4 . 2 5 < / b : _ y > < / b : P o i n t > < b : P o i n t > < b : _ x > 5 8 4 . 0 9 6 1 8 9 < / b : _ x > < b : _ y > 1 8 2 . 2 5 < / b : _ y > < / b : P o i n t > < b : P o i n t > < b : _ x > 5 0 0 . 3 0 7 6 2 1 0 0 4 5 < / b : _ x > < b : _ y > 1 8 2 . 2 5 < / b : _ y > < / b : P o i n t > < b : P o i n t > < b : _ x > 4 9 8 . 3 0 7 6 2 1 0 0 4 5 < / b : _ x > < b : _ y > 1 8 0 . 2 5 < / b : _ y > < / b : P o i n t > < b : P o i n t > < b : _ x > 4 9 8 . 3 0 7 6 2 1 0 0 4 5 < / b : _ x > < b : _ y > 8 0 < / b : _ y > < / b : P o i n t > < b : P o i n t > < b : _ x > 4 9 6 . 3 0 7 6 2 1 0 0 4 5 < / b : _ x > < b : _ y > 7 8 < / b : _ y > < / b : P o i n t > < b : P o i n t > < b : _ x > 4 8 4 . 9 0 3 8 1 0 5 6 7 6 6 5 6 9 < / b : _ x > < b : _ y > 7 8 < / b : _ y > < / b : P o i n t > < / P o i n t s > < / a : V a l u e > < / a : K e y V a l u e O f D i a g r a m O b j e c t K e y a n y T y p e z b w N T n L X > < a : K e y V a l u e O f D i a g r a m O b j e c t K e y a n y T y p e z b w N T n L X > < a : K e y > < K e y > R e l a t i o n s h i p s \ & l t ; T a b l e s \ P o r t f o l i o \ C o l u m n s \ D e p a r t m e n t & g t ; - & l t ; T a b l e s \ D e p a r t m e n t \ C o l u m n s \ D e p a r t m e n t & g t ; < / K e y > < / a : K e y > < a : V a l u e   i : t y p e = " D i a g r a m D i s p l a y L i n k V i e w S t a t e " > < A u t o m a t i o n P r o p e r t y H e l p e r T e x t > E n d   p o i n t   1 :   ( 6 0 6 . 0 9 6 1 8 9 , 2 7 7 ) .   E n d   p o i n t   2 :   ( 6 0 9 . 0 2 4 0 4 7 , 1 7 0 )   < / A u t o m a t i o n P r o p e r t y H e l p e r T e x t > < L a y e d O u t > t r u e < / L a y e d O u t > < P o i n t s   x m l n s : b = " h t t p : / / s c h e m a s . d a t a c o n t r a c t . o r g / 2 0 0 4 / 0 7 / S y s t e m . W i n d o w s " > < b : P o i n t > < b : _ x > 6 0 6 . 0 9 6 1 8 9 < / b : _ x > < b : _ y > 2 7 7 < / b : _ y > < / b : P o i n t > < b : P o i n t > < b : _ x > 6 0 6 . 0 9 6 1 8 9 < / b : _ x > < b : _ y > 2 2 5 . 5 < / b : _ y > < / b : P o i n t > < b : P o i n t > < b : _ x > 6 0 9 . 0 2 4 0 4 7 < / b : _ x > < b : _ y > 2 2 1 . 5 < / b : _ y > < / b : P o i n t > < b : P o i n t > < b : _ x > 6 0 9 . 0 2 4 0 4 7 < / b : _ x > < b : _ y > 1 7 0 < / b : _ y > < / b : P o i n t > < / P o i n t s > < / a : V a l u e > < / a : K e y V a l u e O f D i a g r a m O b j e c t K e y a n y T y p e z b w N T n L X > < a : K e y V a l u e O f D i a g r a m O b j e c t K e y a n y T y p e z b w N T n L X > < a : K e y > < K e y > R e l a t i o n s h i p s \ & l t ; T a b l e s \ P o r t f o l i o \ C o l u m n s \ D e p a r t m e n t & g t ; - & l t ; T a b l e s \ D e p a r t m e n t \ C o l u m n s \ D e p a r t m e n t & g t ; \ F K < / K e y > < / a : K e y > < a : V a l u e   i : t y p e = " D i a g r a m D i s p l a y L i n k E n d p o i n t V i e w S t a t e " > < H e i g h t > 1 6 < / H e i g h t > < L a b e l L o c a t i o n   x m l n s : b = " h t t p : / / s c h e m a s . d a t a c o n t r a c t . o r g / 2 0 0 4 / 0 7 / S y s t e m . W i n d o w s " > < b : _ x > 5 9 8 . 0 9 6 1 8 9 < / b : _ x > < b : _ y > 2 7 7 < / b : _ y > < / L a b e l L o c a t i o n > < L o c a t i o n   x m l n s : b = " h t t p : / / s c h e m a s . d a t a c o n t r a c t . o r g / 2 0 0 4 / 0 7 / S y s t e m . W i n d o w s " > < b : _ x > 6 0 6 . 0 9 6 1 8 9 < / b : _ x > < b : _ y > 2 9 3 < / b : _ y > < / L o c a t i o n > < S h a p e R o t a t e A n g l e > 2 7 0 < / S h a p e R o t a t e A n g l e > < W i d t h > 1 6 < / W i d t h > < / a : V a l u e > < / a : K e y V a l u e O f D i a g r a m O b j e c t K e y a n y T y p e z b w N T n L X > < a : K e y V a l u e O f D i a g r a m O b j e c t K e y a n y T y p e z b w N T n L X > < a : K e y > < K e y > R e l a t i o n s h i p s \ & l t ; T a b l e s \ P o r t f o l i o \ C o l u m n s \ D e p a r t m e n t & g t ; - & l t ; T a b l e s \ D e p a r t m e n t \ C o l u m n s \ D e p a r t m e n t & g t ; \ P K < / K e y > < / a : K e y > < a : V a l u e   i : t y p e = " D i a g r a m D i s p l a y L i n k E n d p o i n t V i e w S t a t e " > < H e i g h t > 1 6 < / H e i g h t > < L a b e l L o c a t i o n   x m l n s : b = " h t t p : / / s c h e m a s . d a t a c o n t r a c t . o r g / 2 0 0 4 / 0 7 / S y s t e m . W i n d o w s " > < b : _ x > 6 0 1 . 0 2 4 0 4 7 < / b : _ x > < b : _ y > 1 5 4 < / b : _ y > < / L a b e l L o c a t i o n > < L o c a t i o n   x m l n s : b = " h t t p : / / s c h e m a s . d a t a c o n t r a c t . o r g / 2 0 0 4 / 0 7 / S y s t e m . W i n d o w s " > < b : _ x > 6 0 9 . 0 2 4 0 4 7 < / b : _ x > < b : _ y > 1 5 4 < / b : _ y > < / L o c a t i o n > < S h a p e R o t a t e A n g l e > 9 0 < / S h a p e R o t a t e A n g l e > < W i d t h > 1 6 < / W i d t h > < / a : V a l u e > < / a : K e y V a l u e O f D i a g r a m O b j e c t K e y a n y T y p e z b w N T n L X > < a : K e y V a l u e O f D i a g r a m O b j e c t K e y a n y T y p e z b w N T n L X > < a : K e y > < K e y > R e l a t i o n s h i p s \ & l t ; T a b l e s \ P o r t f o l i o \ C o l u m n s \ D e p a r t m e n t & g t ; - & l t ; T a b l e s \ D e p a r t m e n t \ C o l u m n s \ D e p a r t m e n t & g t ; \ C r o s s F i l t e r < / K e y > < / a : K e y > < a : V a l u e   i : t y p e = " D i a g r a m D i s p l a y L i n k C r o s s F i l t e r V i e w S t a t e " > < P o i n t s   x m l n s : b = " h t t p : / / s c h e m a s . d a t a c o n t r a c t . o r g / 2 0 0 4 / 0 7 / S y s t e m . W i n d o w s " > < b : P o i n t > < b : _ x > 6 0 6 . 0 9 6 1 8 9 < / b : _ x > < b : _ y > 2 7 7 < / b : _ y > < / b : P o i n t > < b : P o i n t > < b : _ x > 6 0 6 . 0 9 6 1 8 9 < / b : _ x > < b : _ y > 2 2 5 . 5 < / b : _ y > < / b : P o i n t > < b : P o i n t > < b : _ x > 6 0 9 . 0 2 4 0 4 7 < / b : _ x > < b : _ y > 2 2 1 . 5 < / b : _ y > < / b : P o i n t > < b : P o i n t > < b : _ x > 6 0 9 . 0 2 4 0 4 7 < / b : _ x > < b : _ y > 1 7 0 < / b : _ y > < / b : P o i n t > < / P o i n t s > < / a : V a l u e > < / a : K e y V a l u e O f D i a g r a m O b j e c t K e y a n y T y p e z b w N T n L X > < a : K e y V a l u e O f D i a g r a m O b j e c t K e y a n y T y p e z b w N T n L X > < a : K e y > < K e y > R e l a t i o n s h i p s \ & l t ; T a b l e s \ P o r t f o l i o \ C o l u m n s \ C o m p l e x i t y & g t ; - & l t ; T a b l e s \ C o m p l e x i t y \ C o l u m n s \ C o m p l e x i t y & g t ; < / K e y > < / a : K e y > < a : V a l u e   i : t y p e = " D i a g r a m D i s p l a y L i n k V i e w S t a t e " > < A u t o m a t i o n P r o p e r t y H e l p e r T e x t > E n d   p o i n t   1 :   ( 6 2 9 . 0 2 4 0 4 7 , 2 7 7 ) .   E n d   p o i n t   2 :   ( 7 4 2 . 7 1 1 4 3 1 7 0 2 9 9 7 , 8 1 )   < / A u t o m a t i o n P r o p e r t y H e l p e r T e x t > < L a y e d O u t > t r u e < / L a y e d O u t > < P o i n t s   x m l n s : b = " h t t p : / / s c h e m a s . d a t a c o n t r a c t . o r g / 2 0 0 4 / 0 7 / S y s t e m . W i n d o w s " > < b : P o i n t > < b : _ x > 6 2 9 . 0 2 4 0 4 7 < / b : _ x > < b : _ y > 2 7 7 < / b : _ y > < / b : P o i n t > < b : P o i n t > < b : _ x > 6 2 9 . 0 2 4 0 4 7 < / b : _ x > < b : _ y > 1 8 3 . 0 4 1 1 9 8 < / b : _ y > < / b : P o i n t > < b : P o i n t > < b : _ x > 6 3 1 . 0 2 4 0 4 7 < / b : _ x > < b : _ y > 1 8 1 . 0 4 1 1 9 8 < / b : _ y > < / b : P o i n t > < b : P o i n t > < b : _ x > 7 3 5 . 3 0 7 6 2 0 9 9 5 5 < / b : _ x > < b : _ y > 1 8 1 . 0 4 1 1 9 8 < / b : _ y > < / b : P o i n t > < b : P o i n t > < b : _ x > 7 3 7 . 3 0 7 6 2 0 9 9 5 5 < / b : _ x > < b : _ y > 1 7 9 . 0 4 1 1 9 8 < / b : _ y > < / b : P o i n t > < b : P o i n t > < b : _ x > 7 3 7 . 3 0 7 6 2 0 9 9 5 5 < / b : _ x > < b : _ y > 8 3 < / b : _ y > < / b : P o i n t > < b : P o i n t > < b : _ x > 7 3 9 . 3 0 7 6 2 0 9 9 5 5 < / b : _ x > < b : _ y > 8 1 < / b : _ y > < / b : P o i n t > < b : P o i n t > < b : _ x > 7 4 2 . 7 1 1 4 3 1 7 0 2 9 9 7 2 9 < / b : _ x > < b : _ y > 8 1 < / b : _ y > < / b : P o i n t > < / P o i n t s > < / a : V a l u e > < / a : K e y V a l u e O f D i a g r a m O b j e c t K e y a n y T y p e z b w N T n L X > < a : K e y V a l u e O f D i a g r a m O b j e c t K e y a n y T y p e z b w N T n L X > < a : K e y > < K e y > R e l a t i o n s h i p s \ & l t ; T a b l e s \ P o r t f o l i o \ C o l u m n s \ C o m p l e x i t y & g t ; - & l t ; T a b l e s \ C o m p l e x i t y \ C o l u m n s \ C o m p l e x i t y & g t ; \ F K < / K e y > < / a : K e y > < a : V a l u e   i : t y p e = " D i a g r a m D i s p l a y L i n k E n d p o i n t V i e w S t a t e " > < H e i g h t > 1 6 < / H e i g h t > < L a b e l L o c a t i o n   x m l n s : b = " h t t p : / / s c h e m a s . d a t a c o n t r a c t . o r g / 2 0 0 4 / 0 7 / S y s t e m . W i n d o w s " > < b : _ x > 6 2 1 . 0 2 4 0 4 7 < / b : _ x > < b : _ y > 2 7 7 < / b : _ y > < / L a b e l L o c a t i o n > < L o c a t i o n   x m l n s : b = " h t t p : / / s c h e m a s . d a t a c o n t r a c t . o r g / 2 0 0 4 / 0 7 / S y s t e m . W i n d o w s " > < b : _ x > 6 2 9 . 0 2 4 0 4 7 < / b : _ x > < b : _ y > 2 9 3 < / b : _ y > < / L o c a t i o n > < S h a p e R o t a t e A n g l e > 2 7 0 < / S h a p e R o t a t e A n g l e > < W i d t h > 1 6 < / W i d t h > < / a : V a l u e > < / a : K e y V a l u e O f D i a g r a m O b j e c t K e y a n y T y p e z b w N T n L X > < a : K e y V a l u e O f D i a g r a m O b j e c t K e y a n y T y p e z b w N T n L X > < a : K e y > < K e y > R e l a t i o n s h i p s \ & l t ; T a b l e s \ P o r t f o l i o \ C o l u m n s \ C o m p l e x i t y & g t ; - & l t ; T a b l e s \ C o m p l e x i t y \ C o l u m n s \ C o m p l e x i t y & g t ; \ P K < / K e y > < / a : K e y > < a : V a l u e   i : t y p e = " D i a g r a m D i s p l a y L i n k E n d p o i n t V i e w S t a t e " > < H e i g h t > 1 6 < / H e i g h t > < L a b e l L o c a t i o n   x m l n s : b = " h t t p : / / s c h e m a s . d a t a c o n t r a c t . o r g / 2 0 0 4 / 0 7 / S y s t e m . W i n d o w s " > < b : _ x > 7 4 2 . 7 1 1 4 3 1 7 0 2 9 9 7 2 9 < / b : _ x > < b : _ y > 7 3 < / b : _ y > < / L a b e l L o c a t i o n > < L o c a t i o n   x m l n s : b = " h t t p : / / s c h e m a s . d a t a c o n t r a c t . o r g / 2 0 0 4 / 0 7 / S y s t e m . W i n d o w s " > < b : _ x > 7 5 8 . 7 1 1 4 3 1 7 0 2 9 9 7 2 9 < / b : _ x > < b : _ y > 8 1 < / b : _ y > < / L o c a t i o n > < S h a p e R o t a t e A n g l e > 1 8 0 < / S h a p e R o t a t e A n g l e > < W i d t h > 1 6 < / W i d t h > < / a : V a l u e > < / a : K e y V a l u e O f D i a g r a m O b j e c t K e y a n y T y p e z b w N T n L X > < a : K e y V a l u e O f D i a g r a m O b j e c t K e y a n y T y p e z b w N T n L X > < a : K e y > < K e y > R e l a t i o n s h i p s \ & l t ; T a b l e s \ P o r t f o l i o \ C o l u m n s \ C o m p l e x i t y & g t ; - & l t ; T a b l e s \ C o m p l e x i t y \ C o l u m n s \ C o m p l e x i t y & g t ; \ C r o s s F i l t e r < / K e y > < / a : K e y > < a : V a l u e   i : t y p e = " D i a g r a m D i s p l a y L i n k C r o s s F i l t e r V i e w S t a t e " > < P o i n t s   x m l n s : b = " h t t p : / / s c h e m a s . d a t a c o n t r a c t . o r g / 2 0 0 4 / 0 7 / S y s t e m . W i n d o w s " > < b : P o i n t > < b : _ x > 6 2 9 . 0 2 4 0 4 7 < / b : _ x > < b : _ y > 2 7 7 < / b : _ y > < / b : P o i n t > < b : P o i n t > < b : _ x > 6 2 9 . 0 2 4 0 4 7 < / b : _ x > < b : _ y > 1 8 3 . 0 4 1 1 9 8 < / b : _ y > < / b : P o i n t > < b : P o i n t > < b : _ x > 6 3 1 . 0 2 4 0 4 7 < / b : _ x > < b : _ y > 1 8 1 . 0 4 1 1 9 8 < / b : _ y > < / b : P o i n t > < b : P o i n t > < b : _ x > 7 3 5 . 3 0 7 6 2 0 9 9 5 5 < / b : _ x > < b : _ y > 1 8 1 . 0 4 1 1 9 8 < / b : _ y > < / b : P o i n t > < b : P o i n t > < b : _ x > 7 3 7 . 3 0 7 6 2 0 9 9 5 5 < / b : _ x > < b : _ y > 1 7 9 . 0 4 1 1 9 8 < / b : _ y > < / b : P o i n t > < b : P o i n t > < b : _ x > 7 3 7 . 3 0 7 6 2 0 9 9 5 5 < / b : _ x > < b : _ y > 8 3 < / b : _ y > < / b : P o i n t > < b : P o i n t > < b : _ x > 7 3 9 . 3 0 7 6 2 0 9 9 5 5 < / b : _ x > < b : _ y > 8 1 < / b : _ y > < / b : P o i n t > < b : P o i n t > < b : _ x > 7 4 2 . 7 1 1 4 3 1 7 0 2 9 9 7 2 9 < / b : _ x > < b : _ y > 8 1 < / b : _ y > < / b : P o i n t > < / P o i n t s > < / a : V a l u e > < / a : K e y V a l u e O f D i a g r a m O b j e c t K e y a n y T y p e z b w N T n L X > < a : K e y V a l u e O f D i a g r a m O b j e c t K e y a n y T y p e z b w N T n L X > < a : K e y > < K e y > R e l a t i o n s h i p s \ & l t ; T a b l e s \ P o r t f o l i o \ C o l u m n s \ S t a t u s & g t ; - & l t ; T a b l e s \ S t a t u s \ C o l u m n s \ S t a t u s & g t ; < / K e y > < / a : K e y > < a : V a l u e   i : t y p e = " D i a g r a m D i s p l a y L i n k V i e w S t a t e " > < A u t o m a t i o n P r o p e r t y H e l p e r T e x t > E n d   p o i n t   1 :   ( 6 4 9 . 0 2 4 0 4 7 , 2 7 7 ) .   E n d   p o i n t   2 :   ( 9 9 7 . 6 1 5 2 4 2 2 7 0 6 6 3 , 8 1 )   < / A u t o m a t i o n P r o p e r t y H e l p e r T e x t > < L a y e d O u t > t r u e < / L a y e d O u t > < P o i n t s   x m l n s : b = " h t t p : / / s c h e m a s . d a t a c o n t r a c t . o r g / 2 0 0 4 / 0 7 / S y s t e m . W i n d o w s " > < b : P o i n t > < b : _ x > 6 4 9 . 0 2 4 0 4 6 9 9 9 9 9 9 8 8 < / b : _ x > < b : _ y > 2 7 7 < / b : _ y > < / b : P o i n t > < b : P o i n t > < b : _ x > 6 4 9 . 0 2 4 0 4 7 < / b : _ x > < b : _ y > 1 8 8 . 0 4 1 1 9 8 < / b : _ y > < / b : P o i n t > < b : P o i n t > < b : _ x > 6 5 1 . 0 2 4 0 4 7 < / b : _ x > < b : _ y > 1 8 6 . 0 4 1 1 9 8 < / b : _ y > < / b : P o i n t > < b : P o i n t > < b : _ x > 9 7 6 . 2 1 1 4 3 1 9 9 5 5 < / b : _ x > < b : _ y > 1 8 6 . 0 4 1 1 9 8 < / b : _ y > < / b : P o i n t > < b : P o i n t > < b : _ x > 9 7 8 . 2 1 1 4 3 1 9 9 5 5 < / b : _ x > < b : _ y > 1 8 4 . 0 4 1 1 9 8 < / b : _ y > < / b : P o i n t > < b : P o i n t > < b : _ x > 9 7 8 . 2 1 1 4 3 1 9 9 5 5 < / b : _ x > < b : _ y > 8 3 < / b : _ y > < / b : P o i n t > < b : P o i n t > < b : _ x > 9 8 0 . 2 1 1 4 3 1 9 9 5 5 < / b : _ x > < b : _ y > 8 1 < / b : _ y > < / b : P o i n t > < b : P o i n t > < b : _ x > 9 9 7 . 6 1 5 2 4 2 2 7 0 6 6 3 2 < / b : _ x > < b : _ y > 8 1 < / b : _ y > < / b : P o i n t > < / P o i n t s > < / a : V a l u e > < / a : K e y V a l u e O f D i a g r a m O b j e c t K e y a n y T y p e z b w N T n L X > < a : K e y V a l u e O f D i a g r a m O b j e c t K e y a n y T y p e z b w N T n L X > < a : K e y > < K e y > R e l a t i o n s h i p s \ & l t ; T a b l e s \ P o r t f o l i o \ C o l u m n s \ S t a t u s & g t ; - & l t ; T a b l e s \ S t a t u s \ C o l u m n s \ S t a t u s & g t ; \ F K < / K e y > < / a : K e y > < a : V a l u e   i : t y p e = " D i a g r a m D i s p l a y L i n k E n d p o i n t V i e w S t a t e " > < H e i g h t > 1 6 < / H e i g h t > < L a b e l L o c a t i o n   x m l n s : b = " h t t p : / / s c h e m a s . d a t a c o n t r a c t . o r g / 2 0 0 4 / 0 7 / S y s t e m . W i n d o w s " > < b : _ x > 6 4 1 . 0 2 4 0 4 6 9 9 9 9 9 9 8 8 < / b : _ x > < b : _ y > 2 7 7 < / b : _ y > < / L a b e l L o c a t i o n > < L o c a t i o n   x m l n s : b = " h t t p : / / s c h e m a s . d a t a c o n t r a c t . o r g / 2 0 0 4 / 0 7 / S y s t e m . W i n d o w s " > < b : _ x > 6 4 9 . 0 2 4 0 4 7 < / b : _ x > < b : _ y > 2 9 3 < / b : _ y > < / L o c a t i o n > < S h a p e R o t a t e A n g l e > 2 6 9 . 9 9 9 9 9 9 9 9 9 9 9 9 6 < / S h a p e R o t a t e A n g l e > < W i d t h > 1 6 < / W i d t h > < / a : V a l u e > < / a : K e y V a l u e O f D i a g r a m O b j e c t K e y a n y T y p e z b w N T n L X > < a : K e y V a l u e O f D i a g r a m O b j e c t K e y a n y T y p e z b w N T n L X > < a : K e y > < K e y > R e l a t i o n s h i p s \ & l t ; T a b l e s \ P o r t f o l i o \ C o l u m n s \ S t a t u s & g t ; - & l t ; T a b l e s \ S t a t u s \ C o l u m n s \ S t a t u s & g t ; \ P K < / K e y > < / a : K e y > < a : V a l u e   i : t y p e = " D i a g r a m D i s p l a y L i n k E n d p o i n t V i e w S t a t e " > < H e i g h t > 1 6 < / H e i g h t > < L a b e l L o c a t i o n   x m l n s : b = " h t t p : / / s c h e m a s . d a t a c o n t r a c t . o r g / 2 0 0 4 / 0 7 / S y s t e m . W i n d o w s " > < b : _ x > 9 9 7 . 6 1 5 2 4 2 2 7 0 6 6 3 2 < / b : _ x > < b : _ y > 7 3 < / b : _ y > < / L a b e l L o c a t i o n > < L o c a t i o n   x m l n s : b = " h t t p : / / s c h e m a s . d a t a c o n t r a c t . o r g / 2 0 0 4 / 0 7 / S y s t e m . W i n d o w s " > < b : _ x > 1 0 1 3 . 6 1 5 2 4 2 2 7 0 6 6 3 2 < / b : _ x > < b : _ y > 8 1 < / b : _ y > < / L o c a t i o n > < S h a p e R o t a t e A n g l e > 1 8 0 < / S h a p e R o t a t e A n g l e > < W i d t h > 1 6 < / W i d t h > < / a : V a l u e > < / a : K e y V a l u e O f D i a g r a m O b j e c t K e y a n y T y p e z b w N T n L X > < a : K e y V a l u e O f D i a g r a m O b j e c t K e y a n y T y p e z b w N T n L X > < a : K e y > < K e y > R e l a t i o n s h i p s \ & l t ; T a b l e s \ P o r t f o l i o \ C o l u m n s \ S t a t u s & g t ; - & l t ; T a b l e s \ S t a t u s \ C o l u m n s \ S t a t u s & g t ; \ C r o s s F i l t e r < / K e y > < / a : K e y > < a : V a l u e   i : t y p e = " D i a g r a m D i s p l a y L i n k C r o s s F i l t e r V i e w S t a t e " > < P o i n t s   x m l n s : b = " h t t p : / / s c h e m a s . d a t a c o n t r a c t . o r g / 2 0 0 4 / 0 7 / S y s t e m . W i n d o w s " > < b : P o i n t > < b : _ x > 6 4 9 . 0 2 4 0 4 6 9 9 9 9 9 9 8 8 < / b : _ x > < b : _ y > 2 7 7 < / b : _ y > < / b : P o i n t > < b : P o i n t > < b : _ x > 6 4 9 . 0 2 4 0 4 7 < / b : _ x > < b : _ y > 1 8 8 . 0 4 1 1 9 8 < / b : _ y > < / b : P o i n t > < b : P o i n t > < b : _ x > 6 5 1 . 0 2 4 0 4 7 < / b : _ x > < b : _ y > 1 8 6 . 0 4 1 1 9 8 < / b : _ y > < / b : P o i n t > < b : P o i n t > < b : _ x > 9 7 6 . 2 1 1 4 3 1 9 9 5 5 < / b : _ x > < b : _ y > 1 8 6 . 0 4 1 1 9 8 < / b : _ y > < / b : P o i n t > < b : P o i n t > < b : _ x > 9 7 8 . 2 1 1 4 3 1 9 9 5 5 < / b : _ x > < b : _ y > 1 8 4 . 0 4 1 1 9 8 < / b : _ y > < / b : P o i n t > < b : P o i n t > < b : _ x > 9 7 8 . 2 1 1 4 3 1 9 9 5 5 < / b : _ x > < b : _ y > 8 3 < / b : _ y > < / b : P o i n t > < b : P o i n t > < b : _ x > 9 8 0 . 2 1 1 4 3 1 9 9 5 5 < / b : _ x > < b : _ y > 8 1 < / b : _ y > < / b : P o i n t > < b : P o i n t > < b : _ x > 9 9 7 . 6 1 5 2 4 2 2 7 0 6 6 3 2 < / b : _ x > < b : _ y > 8 1 < / b : _ y > < / b : P o i n t > < / P o i n t s > < / a : V a l u e > < / a : K e y V a l u e O f D i a g r a m O b j e c t K e y a n y T y p e z b w N T n L X > < a : K e y V a l u e O f D i a g r a m O b j e c t K e y a n y T y p e z b w N T n L X > < a : K e y > < K e y > R e l a t i o n s h i p s \ & l t ; T a b l e s \ P o r t f o l i o \ C o l u m n s \ P h a s e & g t ; - & l t ; T a b l e s \ P h a s e \ C o l u m n s \ P h a s e & g t ; < / K e y > < / a : K e y > < a : V a l u e   i : t y p e = " D i a g r a m D i s p l a y L i n k V i e w S t a t e " > < A u t o m a t i o n P r o p e r t y H e l p e r T e x t > E n d   p o i n t   1 :   ( 6 6 9 . 0 2 4 0 4 7 , 2 7 7 ) .   E n d   p o i n t   2 :   ( 1 2 2 9 . 5 7 8 3 8 3 4 9 9 0 4 , 7 7 . 2 4 7 1 9 1 )   < / A u t o m a t i o n P r o p e r t y H e l p e r T e x t > < L a y e d O u t > t r u e < / L a y e d O u t > < P o i n t s   x m l n s : b = " h t t p : / / s c h e m a s . d a t a c o n t r a c t . o r g / 2 0 0 4 / 0 7 / S y s t e m . W i n d o w s " > < b : P o i n t > < b : _ x > 6 6 9 . 0 2 4 0 4 7 < / b : _ x > < b : _ y > 2 7 7 < / b : _ y > < / b : P o i n t > < b : P o i n t > < b : _ x > 6 6 9 . 0 2 4 0 4 7 < / b : _ x > < b : _ y > 1 9 3 . 0 4 1 1 9 8 < / b : _ y > < / b : P o i n t > < b : P o i n t > < b : _ x > 6 7 1 . 0 2 4 0 4 7 < / b : _ x > < b : _ y > 1 9 1 . 0 4 1 1 9 8 < / b : _ y > < / b : P o i n t > < b : P o i n t > < b : _ x > 1 2 2 7 . 5 7 8 3 8 3 4 9 9 0 3 7 < / b : _ x > < b : _ y > 1 9 1 . 0 4 1 1 9 8 < / b : _ y > < / b : P o i n t > < b : P o i n t > < b : _ x > 1 2 2 9 . 5 7 8 3 8 3 4 9 9 0 3 7 < / b : _ x > < b : _ y > 1 8 9 . 0 4 1 1 9 8 < / b : _ y > < / b : P o i n t > < b : P o i n t > < b : _ x > 1 2 2 9 . 5 7 8 3 8 3 4 9 9 0 3 7 < / b : _ x > < b : _ y > 7 7 . 2 4 7 1 9 1 < / b : _ y > < / b : P o i n t > < / P o i n t s > < / a : V a l u e > < / a : K e y V a l u e O f D i a g r a m O b j e c t K e y a n y T y p e z b w N T n L X > < a : K e y V a l u e O f D i a g r a m O b j e c t K e y a n y T y p e z b w N T n L X > < a : K e y > < K e y > R e l a t i o n s h i p s \ & l t ; T a b l e s \ P o r t f o l i o \ C o l u m n s \ P h a s e & g t ; - & l t ; T a b l e s \ P h a s e \ C o l u m n s \ P h a s e & g t ; \ F K < / K e y > < / a : K e y > < a : V a l u e   i : t y p e = " D i a g r a m D i s p l a y L i n k E n d p o i n t V i e w S t a t e " > < H e i g h t > 1 6 < / H e i g h t > < L a b e l L o c a t i o n   x m l n s : b = " h t t p : / / s c h e m a s . d a t a c o n t r a c t . o r g / 2 0 0 4 / 0 7 / S y s t e m . W i n d o w s " > < b : _ x > 6 6 1 . 0 2 4 0 4 7 < / b : _ x > < b : _ y > 2 7 7 < / b : _ y > < / L a b e l L o c a t i o n > < L o c a t i o n   x m l n s : b = " h t t p : / / s c h e m a s . d a t a c o n t r a c t . o r g / 2 0 0 4 / 0 7 / S y s t e m . W i n d o w s " > < b : _ x > 6 6 9 . 0 2 4 0 4 7 < / b : _ x > < b : _ y > 2 9 3 < / b : _ y > < / L o c a t i o n > < S h a p e R o t a t e A n g l e > 2 7 0 < / S h a p e R o t a t e A n g l e > < W i d t h > 1 6 < / W i d t h > < / a : V a l u e > < / a : K e y V a l u e O f D i a g r a m O b j e c t K e y a n y T y p e z b w N T n L X > < a : K e y V a l u e O f D i a g r a m O b j e c t K e y a n y T y p e z b w N T n L X > < a : K e y > < K e y > R e l a t i o n s h i p s \ & l t ; T a b l e s \ P o r t f o l i o \ C o l u m n s \ P h a s e & g t ; - & l t ; T a b l e s \ P h a s e \ C o l u m n s \ P h a s e & g t ; \ P K < / K e y > < / a : K e y > < a : V a l u e   i : t y p e = " D i a g r a m D i s p l a y L i n k E n d p o i n t V i e w S t a t e " > < H e i g h t > 1 6 < / H e i g h t > < L a b e l L o c a t i o n   x m l n s : b = " h t t p : / / s c h e m a s . d a t a c o n t r a c t . o r g / 2 0 0 4 / 0 7 / S y s t e m . W i n d o w s " > < b : _ x > 1 2 2 9 . 5 7 8 3 8 3 4 9 9 0 3 7 < / b : _ x > < b : _ y > 6 9 . 2 4 7 1 9 1 < / b : _ y > < / L a b e l L o c a t i o n > < L o c a t i o n   x m l n s : b = " h t t p : / / s c h e m a s . d a t a c o n t r a c t . o r g / 2 0 0 4 / 0 7 / S y s t e m . W i n d o w s " > < b : _ x > 1 2 4 5 . 5 4 1 5 2 4 7 4 8 4 4 1 1 < / b : _ x > < b : _ y > 7 5 . 2 4 7 1 9 1 < / b : _ y > < / L o c a t i o n > < S h a p e R o t a t e A n g l e > 1 7 2 . 8 5 8 7 0 1 7 1 3 8 2 6 3 2 < / S h a p e R o t a t e A n g l e > < W i d t h > 1 6 < / W i d t h > < / a : V a l u e > < / a : K e y V a l u e O f D i a g r a m O b j e c t K e y a n y T y p e z b w N T n L X > < a : K e y V a l u e O f D i a g r a m O b j e c t K e y a n y T y p e z b w N T n L X > < a : K e y > < K e y > R e l a t i o n s h i p s \ & l t ; T a b l e s \ P o r t f o l i o \ C o l u m n s \ P h a s e & g t ; - & l t ; T a b l e s \ P h a s e \ C o l u m n s \ P h a s e & g t ; \ C r o s s F i l t e r < / K e y > < / a : K e y > < a : V a l u e   i : t y p e = " D i a g r a m D i s p l a y L i n k C r o s s F i l t e r V i e w S t a t e " > < P o i n t s   x m l n s : b = " h t t p : / / s c h e m a s . d a t a c o n t r a c t . o r g / 2 0 0 4 / 0 7 / S y s t e m . W i n d o w s " > < b : P o i n t > < b : _ x > 6 6 9 . 0 2 4 0 4 7 < / b : _ x > < b : _ y > 2 7 7 < / b : _ y > < / b : P o i n t > < b : P o i n t > < b : _ x > 6 6 9 . 0 2 4 0 4 7 < / b : _ x > < b : _ y > 1 9 3 . 0 4 1 1 9 8 < / b : _ y > < / b : P o i n t > < b : P o i n t > < b : _ x > 6 7 1 . 0 2 4 0 4 7 < / b : _ x > < b : _ y > 1 9 1 . 0 4 1 1 9 8 < / b : _ y > < / b : P o i n t > < b : P o i n t > < b : _ x > 1 2 2 7 . 5 7 8 3 8 3 4 9 9 0 3 7 < / b : _ x > < b : _ y > 1 9 1 . 0 4 1 1 9 8 < / b : _ y > < / b : P o i n t > < b : P o i n t > < b : _ x > 1 2 2 9 . 5 7 8 3 8 3 4 9 9 0 3 7 < / b : _ x > < b : _ y > 1 8 9 . 0 4 1 1 9 8 < / b : _ y > < / b : P o i n t > < b : P o i n t > < b : _ x > 1 2 2 9 . 5 7 8 3 8 3 4 9 9 0 3 7 < / b : _ x > < b : _ y > 7 7 . 2 4 7 1 9 1 < / b : _ y > < / b : P o i n t > < / P o i n t s > < / a : V a l u e > < / a : K e y V a l u e O f D i a g r a m O b j e c t K e y a n y T y p e z b w N T n L X > < a : K e y V a l u e O f D i a g r a m O b j e c t K e y a n y T y p e z b w N T n L X > < a : K e y > < K e y > R e l a t i o n s h i p s \ & l t ; T a b l e s \ F o r e c a s t _ A l l P h a s e s \ C o l u m n s \ I D & g t ; - & l t ; T a b l e s \ P o r t f o l i o \ C o l u m n s \ I D & g t ; < / K e y > < / a : K e y > < a : V a l u e   i : t y p e = " D i a g r a m D i s p l a y L i n k V i e w S t a t e " > < A u t o m a t i o n P r o p e r t y H e l p e r T e x t > E n d   p o i n t   1 :   ( 9 1 5 . 3 2 6 6 7 3 9 7 3 6 6 , 6 0 0 . 5 ) .   E n d   p o i n t   2 :   ( 7 3 2 . 0 9 6 1 8 9 4 3 2 3 3 4 , 5 1 6 . 5 )   < / A u t o m a t i o n P r o p e r t y H e l p e r T e x t > < I s F o c u s e d > t r u e < / I s F o c u s e d > < L a y e d O u t > t r u e < / L a y e d O u t > < P o i n t s   x m l n s : b = " h t t p : / / s c h e m a s . d a t a c o n t r a c t . o r g / 2 0 0 4 / 0 7 / S y s t e m . W i n d o w s " > < b : P o i n t > < b : _ x > 9 1 5 . 3 2 6 6 7 3 9 7 3 6 6 0 4 9 < / b : _ x > < b : _ y > 6 0 0 . 5 < / b : _ y > < / b : P o i n t > < b : P o i n t > < b : _ x > 8 2 5 . 7 1 1 4 3 1 5 < / b : _ x > < b : _ y > 6 0 0 . 5 < / b : _ y > < / b : P o i n t > < b : P o i n t > < b : _ x > 8 2 3 . 7 1 1 4 3 1 5 < / b : _ x > < b : _ y > 5 9 8 . 5 < / b : _ y > < / b : P o i n t > < b : P o i n t > < b : _ x > 8 2 3 . 7 1 1 4 3 1 5 < / b : _ x > < b : _ y > 5 1 8 . 5 < / b : _ y > < / b : P o i n t > < b : P o i n t > < b : _ x > 8 2 1 . 7 1 1 4 3 1 5 < / b : _ x > < b : _ y > 5 1 6 . 5 < / b : _ y > < / b : P o i n t > < b : P o i n t > < b : _ x > 7 3 2 . 0 9 6 1 8 9 4 3 2 3 3 4 0 9 < / b : _ x > < b : _ y > 5 1 6 . 5 < / b : _ y > < / b : P o i n t > < / P o i n t s > < / a : V a l u e > < / a : K e y V a l u e O f D i a g r a m O b j e c t K e y a n y T y p e z b w N T n L X > < a : K e y V a l u e O f D i a g r a m O b j e c t K e y a n y T y p e z b w N T n L X > < a : K e y > < K e y > R e l a t i o n s h i p s \ & l t ; T a b l e s \ F o r e c a s t _ A l l P h a s e s \ C o l u m n s \ I D & g t ; - & l t ; T a b l e s \ P o r t f o l i o \ C o l u m n s \ I D & g t ; \ F K < / K e y > < / a : K e y > < a : V a l u e   i : t y p e = " D i a g r a m D i s p l a y L i n k E n d p o i n t V i e w S t a t e " > < H e i g h t > 1 6 < / H e i g h t > < L a b e l L o c a t i o n   x m l n s : b = " h t t p : / / s c h e m a s . d a t a c o n t r a c t . o r g / 2 0 0 4 / 0 7 / S y s t e m . W i n d o w s " > < b : _ x > 9 1 5 . 3 2 6 6 7 3 9 7 3 6 6 0 4 9 < / b : _ x > < b : _ y > 5 9 2 . 5 < / b : _ y > < / L a b e l L o c a t i o n > < L o c a t i o n   x m l n s : b = " h t t p : / / s c h e m a s . d a t a c o n t r a c t . o r g / 2 0 0 4 / 0 7 / S y s t e m . W i n d o w s " > < b : _ x > 9 3 1 . 3 2 6 6 7 3 9 7 3 6 6 0 4 9 < / b : _ x > < b : _ y > 6 0 0 . 5 < / b : _ y > < / L o c a t i o n > < S h a p e R o t a t e A n g l e > 1 8 0 < / S h a p e R o t a t e A n g l e > < W i d t h > 1 6 < / W i d t h > < / a : V a l u e > < / a : K e y V a l u e O f D i a g r a m O b j e c t K e y a n y T y p e z b w N T n L X > < a : K e y V a l u e O f D i a g r a m O b j e c t K e y a n y T y p e z b w N T n L X > < a : K e y > < K e y > R e l a t i o n s h i p s \ & l t ; T a b l e s \ F o r e c a s t _ A l l P h a s e s \ C o l u m n s \ I D & g t ; - & l t ; T a b l e s \ P o r t f o l i o \ C o l u m n s \ I D & g t ; \ P K < / K e y > < / a : K e y > < a : V a l u e   i : t y p e = " D i a g r a m D i s p l a y L i n k E n d p o i n t V i e w S t a t e " > < H e i g h t > 1 6 < / H e i g h t > < L a b e l L o c a t i o n   x m l n s : b = " h t t p : / / s c h e m a s . d a t a c o n t r a c t . o r g / 2 0 0 4 / 0 7 / S y s t e m . W i n d o w s " > < b : _ x > 7 1 6 . 0 9 6 1 8 9 4 3 2 3 3 4 0 9 < / b : _ x > < b : _ y > 5 0 8 . 5 < / b : _ y > < / L a b e l L o c a t i o n > < L o c a t i o n   x m l n s : b = " h t t p : / / s c h e m a s . d a t a c o n t r a c t . o r g / 2 0 0 4 / 0 7 / S y s t e m . W i n d o w s " > < b : _ x > 7 1 6 . 0 9 6 1 8 9 4 3 2 3 3 4 0 9 < / b : _ x > < b : _ y > 5 1 6 . 5 < / b : _ y > < / L o c a t i o n > < S h a p e R o t a t e A n g l e > 3 6 0 < / S h a p e R o t a t e A n g l e > < W i d t h > 1 6 < / W i d t h > < / a : V a l u e > < / a : K e y V a l u e O f D i a g r a m O b j e c t K e y a n y T y p e z b w N T n L X > < a : K e y V a l u e O f D i a g r a m O b j e c t K e y a n y T y p e z b w N T n L X > < a : K e y > < K e y > R e l a t i o n s h i p s \ & l t ; T a b l e s \ F o r e c a s t _ A l l P h a s e s \ C o l u m n s \ I D & g t ; - & l t ; T a b l e s \ P o r t f o l i o \ C o l u m n s \ I D & g t ; \ C r o s s F i l t e r < / K e y > < / a : K e y > < a : V a l u e   i : t y p e = " D i a g r a m D i s p l a y L i n k C r o s s F i l t e r V i e w S t a t e " > < P o i n t s   x m l n s : b = " h t t p : / / s c h e m a s . d a t a c o n t r a c t . o r g / 2 0 0 4 / 0 7 / S y s t e m . W i n d o w s " > < b : P o i n t > < b : _ x > 9 1 5 . 3 2 6 6 7 3 9 7 3 6 6 0 4 9 < / b : _ x > < b : _ y > 6 0 0 . 5 < / b : _ y > < / b : P o i n t > < b : P o i n t > < b : _ x > 8 2 5 . 7 1 1 4 3 1 5 < / b : _ x > < b : _ y > 6 0 0 . 5 < / b : _ y > < / b : P o i n t > < b : P o i n t > < b : _ x > 8 2 3 . 7 1 1 4 3 1 5 < / b : _ x > < b : _ y > 5 9 8 . 5 < / b : _ y > < / b : P o i n t > < b : P o i n t > < b : _ x > 8 2 3 . 7 1 1 4 3 1 5 < / b : _ x > < b : _ y > 5 1 8 . 5 < / b : _ y > < / b : P o i n t > < b : P o i n t > < b : _ x > 8 2 1 . 7 1 1 4 3 1 5 < / b : _ x > < b : _ y > 5 1 6 . 5 < / b : _ y > < / b : P o i n t > < b : P o i n t > < b : _ x > 7 3 2 . 0 9 6 1 8 9 4 3 2 3 3 4 0 9 < / b : _ x > < b : _ y > 5 1 6 . 5 < / b : _ y > < / b : P o i n t > < / P o i n t s > < / a : V a l u e > < / a : K e y V a l u e O f D i a g r a m O b j e c t K e y a n y T y p e z b w N T n L X > < / V i e w S t a t e s > < / D i a g r a m M a n a g e r . S e r i a l i z a b l e D i a g r a m > < D i a g r a m M a n a g e r . S e r i a l i z a b l e D i a g r a m > < A d a p t e r   i : t y p e = " M e a s u r e D i a g r a m S a n d b o x A d a p t e r " > < T a b l e N a m e > F o r e c a s t _ A l l P h a s e s 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 F o r e c a s t _ A l l P h a s e s 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 M o n t h l y   A l l o c a t i o n   F T E < / K e y > < / D i a g r a m O b j e c t K e y > < D i a g r a m O b j e c t K e y > < K e y > M e a s u r e s \ S u m   o f   M o n t h l y   A l l o c a t i o n   F T E \ T a g I n f o \ F o r m u l a < / K e y > < / D i a g r a m O b j e c t K e y > < D i a g r a m O b j e c t K e y > < K e y > M e a s u r e s \ S u m   o f   M o n t h l y   A l l o c a t i o n   F T E \ T a g I n f o \ V a l u e < / K e y > < / D i a g r a m O b j e c t K e y > < D i a g r a m O b j e c t K e y > < K e y > M e a s u r e s \ C o u n t   o f   I D < / K e y > < / D i a g r a m O b j e c t K e y > < D i a g r a m O b j e c t K e y > < K e y > M e a s u r e s \ C o u n t   o f   I D \ T a g I n f o \ F o r m u l a < / K e y > < / D i a g r a m O b j e c t K e y > < D i a g r a m O b j e c t K e y > < K e y > M e a s u r e s \ C o u n t   o f   I D \ T a g I n f o \ V a l u e < / K e y > < / D i a g r a m O b j e c t K e y > < D i a g r a m O b j e c t K e y > < K e y > M e a s u r e s \ D i s t i n c t   C o u n t   o f   I D < / K e y > < / D i a g r a m O b j e c t K e y > < D i a g r a m O b j e c t K e y > < K e y > M e a s u r e s \ D i s t i n c t   C o u n t   o f   I D \ T a g I n f o \ F o r m u l a < / K e y > < / D i a g r a m O b j e c t K e y > < D i a g r a m O b j e c t K e y > < K e y > M e a s u r e s \ D i s t i n c t   C o u n t   o f   I D \ T a g I n f o \ V a l u e < / K e y > < / D i a g r a m O b j e c t K e y > < D i a g r a m O b j e c t K e y > < K e y > M e a s u r e s \ C o u n t   o f   Y e a r l y   A l l o c a t i o n   F T E < / K e y > < / D i a g r a m O b j e c t K e y > < D i a g r a m O b j e c t K e y > < K e y > M e a s u r e s \ C o u n t   o f   Y e a r l y   A l l o c a t i o n   F T E \ T a g I n f o \ F o r m u l a < / K e y > < / D i a g r a m O b j e c t K e y > < D i a g r a m O b j e c t K e y > < K e y > M e a s u r e s \ C o u n t   o f   Y e a r l y   A l l o c a t i o n   F T E \ T a g I n f o \ V a l u e < / K e y > < / D i a g r a m O b j e c t K e y > < D i a g r a m O b j e c t K e y > < K e y > M e a s u r e s \ S u m   o f   Y e a r l y   A l l o c a t i o n   F T E < / K e y > < / D i a g r a m O b j e c t K e y > < D i a g r a m O b j e c t K e y > < K e y > M e a s u r e s \ S u m   o f   Y e a r l y   A l l o c a t i o n   F T E \ T a g I n f o \ F o r m u l a < / K e y > < / D i a g r a m O b j e c t K e y > < D i a g r a m O b j e c t K e y > < K e y > M e a s u r e s \ S u m   o f   Y e a r l y   A l l o c a t i o n   F T E \ T a g I n f o \ V a l u e < / K e y > < / D i a g r a m O b j e c t K e y > < D i a g r a m O b j e c t K e y > < K e y > C o l u m n s \ I D < / K e y > < / D i a g r a m O b j e c t K e y > < D i a g r a m O b j e c t K e y > < K e y > C o l u m n s \ P h a s e < / K e y > < / D i a g r a m O b j e c t K e y > < D i a g r a m O b j e c t K e y > < K e y > C o l u m n s \ R o l e < / K e y > < / D i a g r a m O b j e c t K e y > < D i a g r a m O b j e c t K e y > < K e y > C o l u m n s \ P h a s e . 1 < / K e y > < / D i a g r a m O b j e c t K e y > < D i a g r a m O b j e c t K e y > < K e y > C o l u m n s \ f D a t e < / K e y > < / D i a g r a m O b j e c t K e y > < D i a g r a m O b j e c t K e y > < K e y > C o l u m n s \ M o n t h l y   A l l o c a t i o n < / K e y > < / D i a g r a m O b j e c t K e y > < D i a g r a m O b j e c t K e y > < K e y > C o l u m n s \ M o n t h l y   A l l o c a t i o n   F T E < / K e y > < / D i a g r a m O b j e c t K e y > < D i a g r a m O b j e c t K e y > < K e y > C o l u m n s \ Y e a r l y   A l l o c a t i o n   F T E < / K e y > < / D i a g r a m O b j e c t K e y > < D i a g r a m O b j e c t K e y > < K e y > C o l u m n s \ f D a t e   ( Y e a r ) < / K e y > < / D i a g r a m O b j e c t K e y > < D i a g r a m O b j e c t K e y > < K e y > C o l u m n s \ f D a t e   ( Q u a r t e r ) < / K e y > < / D i a g r a m O b j e c t K e y > < D i a g r a m O b j e c t K e y > < K e y > C o l u m n s \ f D a t e   ( M o n t h   I n d e x ) < / K e y > < / D i a g r a m O b j e c t K e y > < D i a g r a m O b j e c t K e y > < K e y > C o l u m n s \ f D a t e   ( M o n t h ) < / K e y > < / D i a g r a m O b j e c t K e y > < D i a g r a m O b j e c t K e y > < K e y > L i n k s \ & l t ; C o l u m n s \ S u m   o f   M o n t h l y   A l l o c a t i o n   F T E & g t ; - & l t ; M e a s u r e s \ M o n t h l y   A l l o c a t i o n   F T E & g t ; < / K e y > < / D i a g r a m O b j e c t K e y > < D i a g r a m O b j e c t K e y > < K e y > L i n k s \ & l t ; C o l u m n s \ S u m   o f   M o n t h l y   A l l o c a t i o n   F T E & g t ; - & l t ; M e a s u r e s \ M o n t h l y   A l l o c a t i o n   F T E & g t ; \ C O L U M N < / K e y > < / D i a g r a m O b j e c t K e y > < D i a g r a m O b j e c t K e y > < K e y > L i n k s \ & l t ; C o l u m n s \ S u m   o f   M o n t h l y   A l l o c a t i o n   F T E & g t ; - & l t ; M e a s u r e s \ M o n t h l y   A l l o c a t i o n   F T E & g t ; \ M E A S U R E 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 L i n k s \ & l t ; C o l u m n s \ D i s t i n c t   C o u n t   o f   I D & g t ; - & l t ; M e a s u r e s \ I D & g t ; < / K e y > < / D i a g r a m O b j e c t K e y > < D i a g r a m O b j e c t K e y > < K e y > L i n k s \ & l t ; C o l u m n s \ D i s t i n c t   C o u n t   o f   I D & g t ; - & l t ; M e a s u r e s \ I D & g t ; \ C O L U M N < / K e y > < / D i a g r a m O b j e c t K e y > < D i a g r a m O b j e c t K e y > < K e y > L i n k s \ & l t ; C o l u m n s \ D i s t i n c t   C o u n t   o f   I D & g t ; - & l t ; M e a s u r e s \ I D & g t ; \ M E A S U R E < / K e y > < / D i a g r a m O b j e c t K e y > < D i a g r a m O b j e c t K e y > < K e y > L i n k s \ & l t ; C o l u m n s \ C o u n t   o f   Y e a r l y   A l l o c a t i o n   F T E & g t ; - & l t ; M e a s u r e s \ Y e a r l y   A l l o c a t i o n   F T E & g t ; < / K e y > < / D i a g r a m O b j e c t K e y > < D i a g r a m O b j e c t K e y > < K e y > L i n k s \ & l t ; C o l u m n s \ C o u n t   o f   Y e a r l y   A l l o c a t i o n   F T E & g t ; - & l t ; M e a s u r e s \ Y e a r l y   A l l o c a t i o n   F T E & g t ; \ C O L U M N < / K e y > < / D i a g r a m O b j e c t K e y > < D i a g r a m O b j e c t K e y > < K e y > L i n k s \ & l t ; C o l u m n s \ C o u n t   o f   Y e a r l y   A l l o c a t i o n   F T E & g t ; - & l t ; M e a s u r e s \ Y e a r l y   A l l o c a t i o n   F T E & g t ; \ M E A S U R E < / K e y > < / D i a g r a m O b j e c t K e y > < D i a g r a m O b j e c t K e y > < K e y > L i n k s \ & l t ; C o l u m n s \ S u m   o f   Y e a r l y   A l l o c a t i o n   F T E & g t ; - & l t ; M e a s u r e s \ Y e a r l y   A l l o c a t i o n   F T E & g t ; < / K e y > < / D i a g r a m O b j e c t K e y > < D i a g r a m O b j e c t K e y > < K e y > L i n k s \ & l t ; C o l u m n s \ S u m   o f   Y e a r l y   A l l o c a t i o n   F T E & g t ; - & l t ; M e a s u r e s \ Y e a r l y   A l l o c a t i o n   F T E & g t ; \ C O L U M N < / K e y > < / D i a g r a m O b j e c t K e y > < D i a g r a m O b j e c t K e y > < K e y > L i n k s \ & l t ; C o l u m n s \ S u m   o f   Y e a r l y   A l l o c a t i o n   F T E & g t ; - & l t ; M e a s u r e s \ Y e a r l y   A l l o c a t i o n   F T E & g t ; \ M E A S U R E 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 M o n t h l y   A l l o c a t i o n   F T E < / K e y > < / a : K e y > < a : V a l u e   i : t y p e = " M e a s u r e G r i d N o d e V i e w S t a t e " > < C o l u m n > 6 < / C o l u m n > < L a y e d O u t > t r u e < / L a y e d O u t > < W a s U I I n v i s i b l e > t r u e < / W a s U I I n v i s i b l e > < / a : V a l u e > < / a : K e y V a l u e O f D i a g r a m O b j e c t K e y a n y T y p e z b w N T n L X > < a : K e y V a l u e O f D i a g r a m O b j e c t K e y a n y T y p e z b w N T n L X > < a : K e y > < K e y > M e a s u r e s \ S u m   o f   M o n t h l y   A l l o c a t i o n   F T E \ T a g I n f o \ F o r m u l a < / K e y > < / a : K e y > < a : V a l u e   i : t y p e = " M e a s u r e G r i d V i e w S t a t e I D i a g r a m T a g A d d i t i o n a l I n f o " / > < / a : K e y V a l u e O f D i a g r a m O b j e c t K e y a n y T y p e z b w N T n L X > < a : K e y V a l u e O f D i a g r a m O b j e c t K e y a n y T y p e z b w N T n L X > < a : K e y > < K e y > M e a s u r e s \ S u m   o f   M o n t h l y   A l l o c a t i o n   F T E \ T a g I n f o \ V a l u e < / K e y > < / a : K e y > < a : V a l u e   i : t y p e = " M e a s u r e G r i d V i e w S t a t e I D i a g r a m T a g A d d i t i o n a l I n f o " / > < / 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 M e a s u r e s \ D i s t i n c t   C o u n t   o f   I D < / K e y > < / a : K e y > < a : V a l u e   i : t y p e = " M e a s u r e G r i d N o d e V i e w S t a t e " > < L a y e d O u t > t r u e < / L a y e d O u t > < R o w > 1 < / R o w > < W a s U I I n v i s i b l e > t r u e < / W a s U I I n v i s i b l e > < / a : V a l u e > < / a : K e y V a l u e O f D i a g r a m O b j e c t K e y a n y T y p e z b w N T n L X > < a : K e y V a l u e O f D i a g r a m O b j e c t K e y a n y T y p e z b w N T n L X > < a : K e y > < K e y > M e a s u r e s \ D i s t i n c t   C o u n t   o f   I D \ T a g I n f o \ F o r m u l a < / K e y > < / a : K e y > < a : V a l u e   i : t y p e = " M e a s u r e G r i d V i e w S t a t e I D i a g r a m T a g A d d i t i o n a l I n f o " / > < / a : K e y V a l u e O f D i a g r a m O b j e c t K e y a n y T y p e z b w N T n L X > < a : K e y V a l u e O f D i a g r a m O b j e c t K e y a n y T y p e z b w N T n L X > < a : K e y > < K e y > M e a s u r e s \ D i s t i n c t   C o u n t   o f   I D \ T a g I n f o \ V a l u e < / K e y > < / a : K e y > < a : V a l u e   i : t y p e = " M e a s u r e G r i d V i e w S t a t e I D i a g r a m T a g A d d i t i o n a l I n f o " / > < / a : K e y V a l u e O f D i a g r a m O b j e c t K e y a n y T y p e z b w N T n L X > < a : K e y V a l u e O f D i a g r a m O b j e c t K e y a n y T y p e z b w N T n L X > < a : K e y > < K e y > M e a s u r e s \ C o u n t   o f   Y e a r l y   A l l o c a t i o n   F T E < / K e y > < / a : K e y > < a : V a l u e   i : t y p e = " M e a s u r e G r i d N o d e V i e w S t a t e " > < C o l u m n > 1 1 < / C o l u m n > < L a y e d O u t > t r u e < / L a y e d O u t > < W a s U I I n v i s i b l e > t r u e < / W a s U I I n v i s i b l e > < / a : V a l u e > < / a : K e y V a l u e O f D i a g r a m O b j e c t K e y a n y T y p e z b w N T n L X > < a : K e y V a l u e O f D i a g r a m O b j e c t K e y a n y T y p e z b w N T n L X > < a : K e y > < K e y > M e a s u r e s \ C o u n t   o f   Y e a r l y   A l l o c a t i o n   F T E \ T a g I n f o \ F o r m u l a < / K e y > < / a : K e y > < a : V a l u e   i : t y p e = " M e a s u r e G r i d V i e w S t a t e I D i a g r a m T a g A d d i t i o n a l I n f o " / > < / a : K e y V a l u e O f D i a g r a m O b j e c t K e y a n y T y p e z b w N T n L X > < a : K e y V a l u e O f D i a g r a m O b j e c t K e y a n y T y p e z b w N T n L X > < a : K e y > < K e y > M e a s u r e s \ C o u n t   o f   Y e a r l y   A l l o c a t i o n   F T E \ T a g I n f o \ V a l u e < / K e y > < / a : K e y > < a : V a l u e   i : t y p e = " M e a s u r e G r i d V i e w S t a t e I D i a g r a m T a g A d d i t i o n a l I n f o " / > < / a : K e y V a l u e O f D i a g r a m O b j e c t K e y a n y T y p e z b w N T n L X > < a : K e y V a l u e O f D i a g r a m O b j e c t K e y a n y T y p e z b w N T n L X > < a : K e y > < K e y > M e a s u r e s \ S u m   o f   Y e a r l y   A l l o c a t i o n   F T E < / K e y > < / a : K e y > < a : V a l u e   i : t y p e = " M e a s u r e G r i d N o d e V i e w S t a t e " > < C o l u m n > 1 1 < / C o l u m n > < L a y e d O u t > t r u e < / L a y e d O u t > < R o w > 1 < / R o w > < W a s U I I n v i s i b l e > t r u e < / W a s U I I n v i s i b l e > < / a : V a l u e > < / a : K e y V a l u e O f D i a g r a m O b j e c t K e y a n y T y p e z b w N T n L X > < a : K e y V a l u e O f D i a g r a m O b j e c t K e y a n y T y p e z b w N T n L X > < a : K e y > < K e y > M e a s u r e s \ S u m   o f   Y e a r l y   A l l o c a t i o n   F T E \ T a g I n f o \ F o r m u l a < / K e y > < / a : K e y > < a : V a l u e   i : t y p e = " M e a s u r e G r i d V i e w S t a t e I D i a g r a m T a g A d d i t i o n a l I n f o " / > < / a : K e y V a l u e O f D i a g r a m O b j e c t K e y a n y T y p e z b w N T n L X > < a : K e y V a l u e O f D i a g r a m O b j e c t K e y a n y T y p e z b w N T n L X > < a : K e y > < K e y > M e a s u r e s \ S u m   o f   Y e a r l y   A l l o c a t i o n   F T E \ T a g I n f o \ V a l u e 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 C o l u m n s \ P h a s e < / 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a : K e y V a l u e O f D i a g r a m O b j e c t K e y a n y T y p e z b w N T n L X > < a : K e y > < K e y > C o l u m n s \ P h a s e . 1 < / K e y > < / a : K e y > < a : V a l u e   i : t y p e = " M e a s u r e G r i d N o d e V i e w S t a t e " > < C o l u m n > 3 < / C o l u m n > < L a y e d O u t > t r u e < / L a y e d O u t > < / a : V a l u e > < / a : K e y V a l u e O f D i a g r a m O b j e c t K e y a n y T y p e z b w N T n L X > < a : K e y V a l u e O f D i a g r a m O b j e c t K e y a n y T y p e z b w N T n L X > < a : K e y > < K e y > C o l u m n s \ f D a t e < / K e y > < / a : K e y > < a : V a l u e   i : t y p e = " M e a s u r e G r i d N o d e V i e w S t a t e " > < C o l u m n > 4 < / C o l u m n > < L a y e d O u t > t r u e < / L a y e d O u t > < / a : V a l u e > < / a : K e y V a l u e O f D i a g r a m O b j e c t K e y a n y T y p e z b w N T n L X > < a : K e y V a l u e O f D i a g r a m O b j e c t K e y a n y T y p e z b w N T n L X > < a : K e y > < K e y > C o l u m n s \ M o n t h l y   A l l o c a t i o n < / K e y > < / a : K e y > < a : V a l u e   i : t y p e = " M e a s u r e G r i d N o d e V i e w S t a t e " > < C o l u m n > 5 < / C o l u m n > < L a y e d O u t > t r u e < / L a y e d O u t > < / a : V a l u e > < / a : K e y V a l u e O f D i a g r a m O b j e c t K e y a n y T y p e z b w N T n L X > < a : K e y V a l u e O f D i a g r a m O b j e c t K e y a n y T y p e z b w N T n L X > < a : K e y > < K e y > C o l u m n s \ M o n t h l y   A l l o c a t i o n   F T E < / K e y > < / a : K e y > < a : V a l u e   i : t y p e = " M e a s u r e G r i d N o d e V i e w S t a t e " > < C o l u m n > 6 < / C o l u m n > < L a y e d O u t > t r u e < / L a y e d O u t > < / a : V a l u e > < / a : K e y V a l u e O f D i a g r a m O b j e c t K e y a n y T y p e z b w N T n L X > < a : K e y V a l u e O f D i a g r a m O b j e c t K e y a n y T y p e z b w N T n L X > < a : K e y > < K e y > C o l u m n s \ Y e a r l y   A l l o c a t i o n   F T E < / K e y > < / a : K e y > < a : V a l u e   i : t y p e = " M e a s u r e G r i d N o d e V i e w S t a t e " > < C o l u m n > 1 1 < / C o l u m n > < L a y e d O u t > t r u e < / L a y e d O u t > < / a : V a l u e > < / a : K e y V a l u e O f D i a g r a m O b j e c t K e y a n y T y p e z b w N T n L X > < a : K e y V a l u e O f D i a g r a m O b j e c t K e y a n y T y p e z b w N T n L X > < a : K e y > < K e y > C o l u m n s \ f D a t e   ( Y e a r ) < / K e y > < / a : K e y > < a : V a l u e   i : t y p e = " M e a s u r e G r i d N o d e V i e w S t a t e " > < C o l u m n > 7 < / C o l u m n > < L a y e d O u t > t r u e < / L a y e d O u t > < / a : V a l u e > < / a : K e y V a l u e O f D i a g r a m O b j e c t K e y a n y T y p e z b w N T n L X > < a : K e y V a l u e O f D i a g r a m O b j e c t K e y a n y T y p e z b w N T n L X > < a : K e y > < K e y > C o l u m n s \ f D a t e   ( Q u a r t e r ) < / K e y > < / a : K e y > < a : V a l u e   i : t y p e = " M e a s u r e G r i d N o d e V i e w S t a t e " > < C o l u m n > 8 < / C o l u m n > < L a y e d O u t > t r u e < / L a y e d O u t > < / a : V a l u e > < / a : K e y V a l u e O f D i a g r a m O b j e c t K e y a n y T y p e z b w N T n L X > < a : K e y V a l u e O f D i a g r a m O b j e c t K e y a n y T y p e z b w N T n L X > < a : K e y > < K e y > C o l u m n s \ f D a t e   ( M o n t h   I n d e x ) < / K e y > < / a : K e y > < a : V a l u e   i : t y p e = " M e a s u r e G r i d N o d e V i e w S t a t e " > < C o l u m n > 9 < / C o l u m n > < L a y e d O u t > t r u e < / L a y e d O u t > < / a : V a l u e > < / a : K e y V a l u e O f D i a g r a m O b j e c t K e y a n y T y p e z b w N T n L X > < a : K e y V a l u e O f D i a g r a m O b j e c t K e y a n y T y p e z b w N T n L X > < a : K e y > < K e y > C o l u m n s \ f D a t e   ( M o n t h ) < / K e y > < / a : K e y > < a : V a l u e   i : t y p e = " M e a s u r e G r i d N o d e V i e w S t a t e " > < C o l u m n > 1 0 < / C o l u m n > < L a y e d O u t > t r u e < / L a y e d O u t > < / a : V a l u e > < / a : K e y V a l u e O f D i a g r a m O b j e c t K e y a n y T y p e z b w N T n L X > < a : K e y V a l u e O f D i a g r a m O b j e c t K e y a n y T y p e z b w N T n L X > < a : K e y > < K e y > L i n k s \ & l t ; C o l u m n s \ S u m   o f   M o n t h l y   A l l o c a t i o n   F T E & g t ; - & l t ; M e a s u r e s \ M o n t h l y   A l l o c a t i o n   F T E & g t ; < / K e y > < / a : K e y > < a : V a l u e   i : t y p e = " M e a s u r e G r i d V i e w S t a t e I D i a g r a m L i n k " / > < / a : K e y V a l u e O f D i a g r a m O b j e c t K e y a n y T y p e z b w N T n L X > < a : K e y V a l u e O f D i a g r a m O b j e c t K e y a n y T y p e z b w N T n L X > < a : K e y > < K e y > L i n k s \ & l t ; C o l u m n s \ S u m   o f   M o n t h l y   A l l o c a t i o n   F T E & g t ; - & l t ; M e a s u r e s \ M o n t h l y   A l l o c a t i o n   F T E & g t ; \ C O L U M N < / K e y > < / a : K e y > < a : V a l u e   i : t y p e = " M e a s u r e G r i d V i e w S t a t e I D i a g r a m L i n k E n d p o i n t " / > < / a : K e y V a l u e O f D i a g r a m O b j e c t K e y a n y T y p e z b w N T n L X > < a : K e y V a l u e O f D i a g r a m O b j e c t K e y a n y T y p e z b w N T n L X > < a : K e y > < K e y > L i n k s \ & l t ; C o l u m n s \ S u m   o f   M o n t h l y   A l l o c a t i o n   F T E & g t ; - & l t ; M e a s u r e s \ M o n t h l y   A l l o c a t i o n   F T E & g t ; \ M E A S U R E 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 L i n k s \ & l t ; C o l u m n s \ D i s t i n c t   C o u n t   o f   I D & g t ; - & l t ; M e a s u r e s \ I D & g t ; < / K e y > < / a : K e y > < a : V a l u e   i : t y p e = " M e a s u r e G r i d V i e w S t a t e I D i a g r a m L i n k " / > < / a : K e y V a l u e O f D i a g r a m O b j e c t K e y a n y T y p e z b w N T n L X > < a : K e y V a l u e O f D i a g r a m O b j e c t K e y a n y T y p e z b w N T n L X > < a : K e y > < K e y > L i n k s \ & l t ; C o l u m n s \ D i s t i n c t   C o u n t   o f   I D & g t ; - & l t ; M e a s u r e s \ I D & g t ; \ C O L U M N < / K e y > < / a : K e y > < a : V a l u e   i : t y p e = " M e a s u r e G r i d V i e w S t a t e I D i a g r a m L i n k E n d p o i n t " / > < / a : K e y V a l u e O f D i a g r a m O b j e c t K e y a n y T y p e z b w N T n L X > < a : K e y V a l u e O f D i a g r a m O b j e c t K e y a n y T y p e z b w N T n L X > < a : K e y > < K e y > L i n k s \ & l t ; C o l u m n s \ D i s t i n c t   C o u n t   o f   I D & g t ; - & l t ; M e a s u r e s \ I D & g t ; \ M E A S U R E < / K e y > < / a : K e y > < a : V a l u e   i : t y p e = " M e a s u r e G r i d V i e w S t a t e I D i a g r a m L i n k E n d p o i n t " / > < / a : K e y V a l u e O f D i a g r a m O b j e c t K e y a n y T y p e z b w N T n L X > < a : K e y V a l u e O f D i a g r a m O b j e c t K e y a n y T y p e z b w N T n L X > < a : K e y > < K e y > L i n k s \ & l t ; C o l u m n s \ C o u n t   o f   Y e a r l y   A l l o c a t i o n   F T E & g t ; - & l t ; M e a s u r e s \ Y e a r l y   A l l o c a t i o n   F T E & g t ; < / K e y > < / a : K e y > < a : V a l u e   i : t y p e = " M e a s u r e G r i d V i e w S t a t e I D i a g r a m L i n k " / > < / a : K e y V a l u e O f D i a g r a m O b j e c t K e y a n y T y p e z b w N T n L X > < a : K e y V a l u e O f D i a g r a m O b j e c t K e y a n y T y p e z b w N T n L X > < a : K e y > < K e y > L i n k s \ & l t ; C o l u m n s \ C o u n t   o f   Y e a r l y   A l l o c a t i o n   F T E & g t ; - & l t ; M e a s u r e s \ Y e a r l y   A l l o c a t i o n   F T E & g t ; \ C O L U M N < / K e y > < / a : K e y > < a : V a l u e   i : t y p e = " M e a s u r e G r i d V i e w S t a t e I D i a g r a m L i n k E n d p o i n t " / > < / a : K e y V a l u e O f D i a g r a m O b j e c t K e y a n y T y p e z b w N T n L X > < a : K e y V a l u e O f D i a g r a m O b j e c t K e y a n y T y p e z b w N T n L X > < a : K e y > < K e y > L i n k s \ & l t ; C o l u m n s \ C o u n t   o f   Y e a r l y   A l l o c a t i o n   F T E & g t ; - & l t ; M e a s u r e s \ Y e a r l y   A l l o c a t i o n   F T E & g t ; \ M E A S U R E < / K e y > < / a : K e y > < a : V a l u e   i : t y p e = " M e a s u r e G r i d V i e w S t a t e I D i a g r a m L i n k E n d p o i n t " / > < / a : K e y V a l u e O f D i a g r a m O b j e c t K e y a n y T y p e z b w N T n L X > < a : K e y V a l u e O f D i a g r a m O b j e c t K e y a n y T y p e z b w N T n L X > < a : K e y > < K e y > L i n k s \ & l t ; C o l u m n s \ S u m   o f   Y e a r l y   A l l o c a t i o n   F T E & g t ; - & l t ; M e a s u r e s \ Y e a r l y   A l l o c a t i o n   F T E & g t ; < / K e y > < / a : K e y > < a : V a l u e   i : t y p e = " M e a s u r e G r i d V i e w S t a t e I D i a g r a m L i n k " / > < / a : K e y V a l u e O f D i a g r a m O b j e c t K e y a n y T y p e z b w N T n L X > < a : K e y V a l u e O f D i a g r a m O b j e c t K e y a n y T y p e z b w N T n L X > < a : K e y > < K e y > L i n k s \ & l t ; C o l u m n s \ S u m   o f   Y e a r l y   A l l o c a t i o n   F T E & g t ; - & l t ; M e a s u r e s \ Y e a r l y   A l l o c a t i o n   F T E & g t ; \ C O L U M N < / K e y > < / a : K e y > < a : V a l u e   i : t y p e = " M e a s u r e G r i d V i e w S t a t e I D i a g r a m L i n k E n d p o i n t " / > < / a : K e y V a l u e O f D i a g r a m O b j e c t K e y a n y T y p e z b w N T n L X > < a : K e y V a l u e O f D i a g r a m O b j e c t K e y a n y T y p e z b w N T n L X > < a : K e y > < K e y > L i n k s \ & l t ; C o l u m n s \ S u m   o f   Y e a r l y   A l l o c a t i o n   F T E & g t ; - & l t ; M e a s u r e s \ Y e a r l y   A l l o c a t i o n   F T E & g t ; \ M E A S U R E < / K e y > < / a : K e y > < a : V a l u e   i : t y p e = " M e a s u r e G r i d V i e w S t a t e I D i a g r a m L i n k E n d p o i n t " / > < / a : K e y V a l u e O f D i a g r a m O b j e c t K e y a n y T y p e z b w N T n L X > < / V i e w S t a t e s > < / D i a g r a m M a n a g e r . S e r i a l i z a b l e D i a g r a m > < D i a g r a m M a n a g e r . S e r i a l i z a b l e D i a g r a m > < A d a p t e r   i : t y p e = " M e a s u r e D i a g r a m S a n d b o x A d a p t e r " > < T a b l e N a m e > P o r t f o l i o 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 P o r t f o l i o 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 P r o j e c t   B e n e f i t < / K e y > < / D i a g r a m O b j e c t K e y > < D i a g r a m O b j e c t K e y > < K e y > M e a s u r e s \ S u m   o f   P r o j e c t   B e n e f i t \ T a g I n f o \ F o r m u l a < / K e y > < / D i a g r a m O b j e c t K e y > < D i a g r a m O b j e c t K e y > < K e y > M e a s u r e s \ S u m   o f   P r o j e c t   B e n e f i t \ T a g I n f o \ V a l u e < / K e y > < / D i a g r a m O b j e c t K e y > < D i a g r a m O b j e c t K e y > < K e y > M e a s u r e s \ S u m   o f   P r o j e c t   C o s t < / K e y > < / D i a g r a m O b j e c t K e y > < D i a g r a m O b j e c t K e y > < K e y > M e a s u r e s \ S u m   o f   P r o j e c t   C o s t \ T a g I n f o \ F o r m u l a < / K e y > < / D i a g r a m O b j e c t K e y > < D i a g r a m O b j e c t K e y > < K e y > M e a s u r e s \ S u m   o f   P r o j e c t   C o s t \ T a g I n f o \ V a l u e < / K e y > < / D i a g r a m O b j e c t K e y > < D i a g r a m O b j e c t K e y > < K e y > M e a s u r e s \ C o u n t   o f   I D   2 < / K e y > < / D i a g r a m O b j e c t K e y > < D i a g r a m O b j e c t K e y > < K e y > M e a s u r e s \ C o u n t   o f   I D   2 \ T a g I n f o \ F o r m u l a < / K e y > < / D i a g r a m O b j e c t K e y > < D i a g r a m O b j e c t K e y > < K e y > M e a s u r e s \ C o u n t   o f   I D   2 \ T a g I n f o \ V a l u e < / K e y > < / D i a g r a m O b j e c t K e y > < D i a g r a m O b j e c t K e y > < K e y > C o l u m n s \ I D < / K e y > < / D i a g r a m O b j e c t K e y > < D i a g r a m O b j e c t K e y > < K e y > C o l u m n s \ P r o j e c t   N a m e < / K e y > < / D i a g r a m O b j e c t K e y > < D i a g r a m O b j e c t K e y > < K e y > C o l u m n s \ P r o j e c t   D e s c r i p t i o n < / K e y > < / D i a g r a m O b j e c t K e y > < D i a g r a m O b j e c t K e y > < K e y > C o l u m n s \ P r o j e c t   T y p e < / K e y > < / D i a g r a m O b j e c t K e y > < D i a g r a m O b j e c t K e y > < K e y > C o l u m n s \ P r o j e c t   M a n a g e r < / K e y > < / D i a g r a m O b j e c t K e y > < D i a g r a m O b j e c t K e y > < K e y > C o l u m n s \ R e g i o n < / K e y > < / D i a g r a m O b j e c t K e y > < D i a g r a m O b j e c t K e y > < K e y > C o l u m n s \ D e p a r t m e n t < / K e y > < / D i a g r a m O b j e c t K e y > < D i a g r a m O b j e c t K e y > < K e y > C o l u m n s \ P r o j e c t   C o s t < / K e y > < / D i a g r a m O b j e c t K e y > < D i a g r a m O b j e c t K e y > < K e y > C o l u m n s \ P r o j e c t   B e n e f i t < / K e y > < / D i a g r a m O b j e c t K e y > < D i a g r a m O b j e c t K e y > < K e y > C o l u m n s \ C o m p l e x i t y < / K e y > < / D i a g r a m O b j e c t K e y > < D i a g r a m O b j e c t K e y > < K e y > C o l u m n s \ S t a t u s < / K e y > < / D i a g r a m O b j e c t K e y > < D i a g r a m O b j e c t K e y > < K e y > C o l u m n s \ C o m p l e t i o n % < / K e y > < / D i a g r a m O b j e c t K e y > < D i a g r a m O b j e c t K e y > < K e y > C o l u m n s \ P h a s e < / K e y > < / D i a g r a m O b j e c t K e y > < D i a g r a m O b j e c t K e y > < K e y > C o l u m n s \ S t a r t   D a t e < / K e y > < / D i a g r a m O b j e c t K e y > < D i a g r a m O b j e c t K e y > < K e y > C o l u m n s \ E n d   D a t e < / K e y > < / D i a g r a m O b j e c t K e y > < D i a g r a m O b j e c t K e y > < K e y > C o l u m n s \ T a r g e t   E n d   D a t e < / K e y > < / D i a g r a m O b j e c t K e y > < D i a g r a m O b j e c t K e y > < K e y > L i n k s \ & l t ; C o l u m n s \ S u m   o f   P r o j e c t   B e n e f i t & g t ; - & l t ; M e a s u r e s \ P r o j e c t   B e n e f i t & g t ; < / K e y > < / D i a g r a m O b j e c t K e y > < D i a g r a m O b j e c t K e y > < K e y > L i n k s \ & l t ; C o l u m n s \ S u m   o f   P r o j e c t   B e n e f i t & g t ; - & l t ; M e a s u r e s \ P r o j e c t   B e n e f i t & g t ; \ C O L U M N < / K e y > < / D i a g r a m O b j e c t K e y > < D i a g r a m O b j e c t K e y > < K e y > L i n k s \ & l t ; C o l u m n s \ S u m   o f   P r o j e c t   B e n e f i t & g t ; - & l t ; M e a s u r e s \ P r o j e c t   B e n e f i t & g t ; \ M E A S U R E < / K e y > < / D i a g r a m O b j e c t K e y > < D i a g r a m O b j e c t K e y > < K e y > L i n k s \ & l t ; C o l u m n s \ S u m   o f   P r o j e c t   C o s t & g t ; - & l t ; M e a s u r e s \ P r o j e c t   C o s t & g t ; < / K e y > < / D i a g r a m O b j e c t K e y > < D i a g r a m O b j e c t K e y > < K e y > L i n k s \ & l t ; C o l u m n s \ S u m   o f   P r o j e c t   C o s t & g t ; - & l t ; M e a s u r e s \ P r o j e c t   C o s t & g t ; \ C O L U M N < / K e y > < / D i a g r a m O b j e c t K e y > < D i a g r a m O b j e c t K e y > < K e y > L i n k s \ & l t ; C o l u m n s \ S u m   o f   P r o j e c t   C o s t & g t ; - & l t ; M e a s u r e s \ P r o j e c t   C o s t & g t ; \ M E A S U R E < / K e y > < / D i a g r a m O b j e c t K e y > < D i a g r a m O b j e c t K e y > < K e y > L i n k s \ & l t ; C o l u m n s \ C o u n t   o f   I D   2 & g t ; - & l t ; M e a s u r e s \ I D & g t ; < / K e y > < / D i a g r a m O b j e c t K e y > < D i a g r a m O b j e c t K e y > < K e y > L i n k s \ & l t ; C o l u m n s \ C o u n t   o f   I D   2 & g t ; - & l t ; M e a s u r e s \ I D & g t ; \ C O L U M N < / K e y > < / D i a g r a m O b j e c t K e y > < D i a g r a m O b j e c t K e y > < K e y > L i n k s \ & l t ; C o l u m n s \ C o u n t   o f   I D   2 & g t ; - & l t ; M e a s u r e s \ I D & g t ; \ M E A S U R E 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 P r o j e c t   B e n e f i t < / K e y > < / a : K e y > < a : V a l u e   i : t y p e = " M e a s u r e G r i d N o d e V i e w S t a t e " > < C o l u m n > 8 < / C o l u m n > < L a y e d O u t > t r u e < / L a y e d O u t > < W a s U I I n v i s i b l e > t r u e < / W a s U I I n v i s i b l e > < / a : V a l u e > < / a : K e y V a l u e O f D i a g r a m O b j e c t K e y a n y T y p e z b w N T n L X > < a : K e y V a l u e O f D i a g r a m O b j e c t K e y a n y T y p e z b w N T n L X > < a : K e y > < K e y > M e a s u r e s \ S u m   o f   P r o j e c t   B e n e f i t \ T a g I n f o \ F o r m u l a < / K e y > < / a : K e y > < a : V a l u e   i : t y p e = " M e a s u r e G r i d V i e w S t a t e I D i a g r a m T a g A d d i t i o n a l I n f o " / > < / a : K e y V a l u e O f D i a g r a m O b j e c t K e y a n y T y p e z b w N T n L X > < a : K e y V a l u e O f D i a g r a m O b j e c t K e y a n y T y p e z b w N T n L X > < a : K e y > < K e y > M e a s u r e s \ S u m   o f   P r o j e c t   B e n e f i t \ T a g I n f o \ V a l u e < / K e y > < / a : K e y > < a : V a l u e   i : t y p e = " M e a s u r e G r i d V i e w S t a t e I D i a g r a m T a g A d d i t i o n a l I n f o " / > < / a : K e y V a l u e O f D i a g r a m O b j e c t K e y a n y T y p e z b w N T n L X > < a : K e y V a l u e O f D i a g r a m O b j e c t K e y a n y T y p e z b w N T n L X > < a : K e y > < K e y > M e a s u r e s \ S u m   o f   P r o j e c t   C o s t < / K e y > < / a : K e y > < a : V a l u e   i : t y p e = " M e a s u r e G r i d N o d e V i e w S t a t e " > < C o l u m n > 7 < / C o l u m n > < L a y e d O u t > t r u e < / L a y e d O u t > < W a s U I I n v i s i b l e > t r u e < / W a s U I I n v i s i b l e > < / a : V a l u e > < / a : K e y V a l u e O f D i a g r a m O b j e c t K e y a n y T y p e z b w N T n L X > < a : K e y V a l u e O f D i a g r a m O b j e c t K e y a n y T y p e z b w N T n L X > < a : K e y > < K e y > M e a s u r e s \ S u m   o f   P r o j e c t   C o s t \ T a g I n f o \ F o r m u l a < / K e y > < / a : K e y > < a : V a l u e   i : t y p e = " M e a s u r e G r i d V i e w S t a t e I D i a g r a m T a g A d d i t i o n a l I n f o " / > < / a : K e y V a l u e O f D i a g r a m O b j e c t K e y a n y T y p e z b w N T n L X > < a : K e y V a l u e O f D i a g r a m O b j e c t K e y a n y T y p e z b w N T n L X > < a : K e y > < K e y > M e a s u r e s \ S u m   o f   P r o j e c t   C o s t \ T a g I n f o \ V a l u e < / K e y > < / a : K e y > < a : V a l u e   i : t y p e = " M e a s u r e G r i d V i e w S t a t e I D i a g r a m T a g A d d i t i o n a l I n f o " / > < / a : K e y V a l u e O f D i a g r a m O b j e c t K e y a n y T y p e z b w N T n L X > < a : K e y V a l u e O f D i a g r a m O b j e c t K e y a n y T y p e z b w N T n L X > < a : K e y > < K e y > M e a s u r e s \ C o u n t   o f   I D   2 < / K e y > < / a : K e y > < a : V a l u e   i : t y p e = " M e a s u r e G r i d N o d e V i e w S t a t e " > < 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 C o l u m n s \ P r o j e c t   N a m e < / K e y > < / a : K e y > < a : V a l u e   i : t y p e = " M e a s u r e G r i d N o d e V i e w S t a t e " > < C o l u m n > 1 < / C o l u m n > < L a y e d O u t > t r u e < / L a y e d O u t > < / a : V a l u e > < / a : K e y V a l u e O f D i a g r a m O b j e c t K e y a n y T y p e z b w N T n L X > < a : K e y V a l u e O f D i a g r a m O b j e c t K e y a n y T y p e z b w N T n L X > < a : K e y > < K e y > C o l u m n s \ P r o j e c t   D e s c r i p t i o n < / K e y > < / a : K e y > < a : V a l u e   i : t y p e = " M e a s u r e G r i d N o d e V i e w S t a t e " > < C o l u m n > 2 < / C o l u m n > < L a y e d O u t > t r u e < / L a y e d O u t > < / a : V a l u e > < / a : K e y V a l u e O f D i a g r a m O b j e c t K e y a n y T y p e z b w N T n L X > < a : K e y V a l u e O f D i a g r a m O b j e c t K e y a n y T y p e z b w N T n L X > < a : K e y > < K e y > C o l u m n s \ P r o j e c t   T y p e < / K e y > < / a : K e y > < a : V a l u e   i : t y p e = " M e a s u r e G r i d N o d e V i e w S t a t e " > < C o l u m n > 3 < / C o l u m n > < L a y e d O u t > t r u e < / L a y e d O u t > < / a : V a l u e > < / a : K e y V a l u e O f D i a g r a m O b j e c t K e y a n y T y p e z b w N T n L X > < a : K e y V a l u e O f D i a g r a m O b j e c t K e y a n y T y p e z b w N T n L X > < a : K e y > < K e y > C o l u m n s \ P r o j e c t   M a n a g e r < / 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 C o l u m n s \ P r o j e c t   C o s t < / K e y > < / a : K e y > < a : V a l u e   i : t y p e = " M e a s u r e G r i d N o d e V i e w S t a t e " > < C o l u m n > 7 < / C o l u m n > < L a y e d O u t > t r u e < / L a y e d O u t > < / a : V a l u e > < / a : K e y V a l u e O f D i a g r a m O b j e c t K e y a n y T y p e z b w N T n L X > < a : K e y V a l u e O f D i a g r a m O b j e c t K e y a n y T y p e z b w N T n L X > < a : K e y > < K e y > C o l u m n s \ P r o j e c t   B e n e f i t < / K e y > < / a : K e y > < a : V a l u e   i : t y p e = " M e a s u r e G r i d N o d e V i e w S t a t e " > < C o l u m n > 8 < / C o l u m n > < L a y e d O u t > t r u e < / L a y e d O u t > < / a : V a l u e > < / a : K e y V a l u e O f D i a g r a m O b j e c t K e y a n y T y p e z b w N T n L X > < a : K e y V a l u e O f D i a g r a m O b j e c t K e y a n y T y p e z b w N T n L X > < a : K e y > < K e y > C o l u m n s \ C o m p l e x i t y < / 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 C o l u m n s \ C o m p l e t i o n % < / K e y > < / a : K e y > < a : V a l u e   i : t y p e = " M e a s u r e G r i d N o d e V i e w S t a t e " > < C o l u m n > 1 1 < / C o l u m n > < L a y e d O u t > t r u e < / L a y e d O u t > < / a : V a l u e > < / a : K e y V a l u e O f D i a g r a m O b j e c t K e y a n y T y p e z b w N T n L X > < a : K e y V a l u e O f D i a g r a m O b j e c t K e y a n y T y p e z b w N T n L X > < a : K e y > < K e y > C o l u m n s \ P h a s e < / K e y > < / a : K e y > < a : V a l u e   i : t y p e = " M e a s u r e G r i d N o d e V i e w S t a t e " > < C o l u m n > 1 2 < / C o l u m n > < L a y e d O u t > t r u e < / L a y e d O u t > < / a : V a l u e > < / a : K e y V a l u e O f D i a g r a m O b j e c t K e y a n y T y p e z b w N T n L X > < a : K e y V a l u e O f D i a g r a m O b j e c t K e y a n y T y p e z b w N T n L X > < a : K e y > < K e y > C o l u m n s \ S t a r t   D a t e < / K e y > < / a : K e y > < a : V a l u e   i : t y p e = " M e a s u r e G r i d N o d e V i e w S t a t e " > < C o l u m n > 1 3 < / C o l u m n > < L a y e d O u t > t r u e < / L a y e d O u t > < / a : V a l u e > < / a : K e y V a l u e O f D i a g r a m O b j e c t K e y a n y T y p e z b w N T n L X > < a : K e y V a l u e O f D i a g r a m O b j e c t K e y a n y T y p e z b w N T n L X > < a : K e y > < K e y > C o l u m n s \ E n d   D a t e < / K e y > < / a : K e y > < a : V a l u e   i : t y p e = " M e a s u r e G r i d N o d e V i e w S t a t e " > < C o l u m n > 1 4 < / C o l u m n > < L a y e d O u t > t r u e < / L a y e d O u t > < / a : V a l u e > < / a : K e y V a l u e O f D i a g r a m O b j e c t K e y a n y T y p e z b w N T n L X > < a : K e y V a l u e O f D i a g r a m O b j e c t K e y a n y T y p e z b w N T n L X > < a : K e y > < K e y > C o l u m n s \ T a r g e t   E n d   D a t e < / K e y > < / a : K e y > < a : V a l u e   i : t y p e = " M e a s u r e G r i d N o d e V i e w S t a t e " > < C o l u m n > 1 5 < / C o l u m n > < L a y e d O u t > t r u e < / L a y e d O u t > < / a : V a l u e > < / a : K e y V a l u e O f D i a g r a m O b j e c t K e y a n y T y p e z b w N T n L X > < a : K e y V a l u e O f D i a g r a m O b j e c t K e y a n y T y p e z b w N T n L X > < a : K e y > < K e y > L i n k s \ & l t ; C o l u m n s \ S u m   o f   P r o j e c t   B e n e f i t & g t ; - & l t ; M e a s u r e s \ P r o j e c t   B e n e f i t & g t ; < / K e y > < / a : K e y > < a : V a l u e   i : t y p e = " M e a s u r e G r i d V i e w S t a t e I D i a g r a m L i n k " / > < / a : K e y V a l u e O f D i a g r a m O b j e c t K e y a n y T y p e z b w N T n L X > < a : K e y V a l u e O f D i a g r a m O b j e c t K e y a n y T y p e z b w N T n L X > < a : K e y > < K e y > L i n k s \ & l t ; C o l u m n s \ S u m   o f   P r o j e c t   B e n e f i t & g t ; - & l t ; M e a s u r e s \ P r o j e c t   B e n e f i t & g t ; \ C O L U M N < / K e y > < / a : K e y > < a : V a l u e   i : t y p e = " M e a s u r e G r i d V i e w S t a t e I D i a g r a m L i n k E n d p o i n t " / > < / a : K e y V a l u e O f D i a g r a m O b j e c t K e y a n y T y p e z b w N T n L X > < a : K e y V a l u e O f D i a g r a m O b j e c t K e y a n y T y p e z b w N T n L X > < a : K e y > < K e y > L i n k s \ & l t ; C o l u m n s \ S u m   o f   P r o j e c t   B e n e f i t & g t ; - & l t ; M e a s u r e s \ P r o j e c t   B e n e f i t & g t ; \ M E A S U R E < / K e y > < / a : K e y > < a : V a l u e   i : t y p e = " M e a s u r e G r i d V i e w S t a t e I D i a g r a m L i n k E n d p o i n t " / > < / a : K e y V a l u e O f D i a g r a m O b j e c t K e y a n y T y p e z b w N T n L X > < a : K e y V a l u e O f D i a g r a m O b j e c t K e y a n y T y p e z b w N T n L X > < a : K e y > < K e y > L i n k s \ & l t ; C o l u m n s \ S u m   o f   P r o j e c t   C o s t & g t ; - & l t ; M e a s u r e s \ P r o j e c t   C o s t & g t ; < / K e y > < / a : K e y > < a : V a l u e   i : t y p e = " M e a s u r e G r i d V i e w S t a t e I D i a g r a m L i n k " / > < / a : K e y V a l u e O f D i a g r a m O b j e c t K e y a n y T y p e z b w N T n L X > < a : K e y V a l u e O f D i a g r a m O b j e c t K e y a n y T y p e z b w N T n L X > < a : K e y > < K e y > L i n k s \ & l t ; C o l u m n s \ S u m   o f   P r o j e c t   C o s t & g t ; - & l t ; M e a s u r e s \ P r o j e c t   C o s t & g t ; \ C O L U M N < / K e y > < / a : K e y > < a : V a l u e   i : t y p e = " M e a s u r e G r i d V i e w S t a t e I D i a g r a m L i n k E n d p o i n t " / > < / a : K e y V a l u e O f D i a g r a m O b j e c t K e y a n y T y p e z b w N T n L X > < a : K e y V a l u e O f D i a g r a m O b j e c t K e y a n y T y p e z b w N T n L X > < a : K e y > < K e y > L i n k s \ & l t ; C o l u m n s \ S u m   o f   P r o j e c t   C o s t & g t ; - & l t ; M e a s u r e s \ P r o j e c t   C o s t & g t ; \ M E A S U R E < / K e y > < / a : K e y > < a : V a l u e   i : t y p e = " M e a s u r e G r i d V i e w S t a t e I D i a g r a m L i n k E n d p o i n t " / > < / 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V i e w S t a t e s > < / D i a g r a m M a n a g e r . S e r i a l i z a b l e D i a g r a m > < / A r r a y O f D i a g r a m M a n a g e r . S e r i a l i z a b l e D i a g r a m > ] ] > < / C u s t o m C o n t e n t > < / G e m i n i > 
</file>

<file path=customXml/item3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 F o r e c a s t _ A l l P h a s e s 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 F o r e c a s t _ A l l P h a s e s 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 C o l u m n s \ P h a s e < / 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 C o l u m n s \ P h a s e . 1 < / K e y > < / a : K e y > < a : V a l u e   i : t y p e = " T a b l e W i d g e t B a s e V i e w S t a t e " / > < / a : K e y V a l u e O f D i a g r a m O b j e c t K e y a n y T y p e z b w N T n L X > < a : K e y V a l u e O f D i a g r a m O b j e c t K e y a n y T y p e z b w N T n L X > < a : K e y > < K e y > C o l u m n s \ f D a t e < / K e y > < / a : K e y > < a : V a l u e   i : t y p e = " T a b l e W i d g e t B a s e V i e w S t a t e " / > < / a : K e y V a l u e O f D i a g r a m O b j e c t K e y a n y T y p e z b w N T n L X > < a : K e y V a l u e O f D i a g r a m O b j e c t K e y a n y T y p e z b w N T n L X > < a : K e y > < K e y > C o l u m n s \ M o n t h l y   A l l o c a t i o n < / K e y > < / a : K e y > < a : V a l u e   i : t y p e = " T a b l e W i d g e t B a s e V i e w S t a t e " / > < / a : K e y V a l u e O f D i a g r a m O b j e c t K e y a n y T y p e z b w N T n L X > < a : K e y V a l u e O f D i a g r a m O b j e c t K e y a n y T y p e z b w N T n L X > < a : K e y > < K e y > C o l u m n s \ M o n t h l y   A l l o c a t i o n   F T E < / K e y > < / a : K e y > < a : V a l u e   i : t y p e = " T a b l e W i d g e t B a s e V i e w S t a t e " / > < / a : K e y V a l u e O f D i a g r a m O b j e c t K e y a n y T y p e z b w N T n L X > < a : K e y V a l u e O f D i a g r a m O b j e c t K e y a n y T y p e z b w N T n L X > < a : K e y > < K e y > C o l u m n s \ Y e a r l y   A l l o c a t i o n   F T E < / K e y > < / a : K e y > < a : V a l u e   i : t y p e = " T a b l e W i d g e t B a s e V i e w S t a t e " / > < / a : K e y V a l u e O f D i a g r a m O b j e c t K e y a n y T y p e z b w N T n L X > < a : K e y V a l u e O f D i a g r a m O b j e c t K e y a n y T y p e z b w N T n L X > < a : K e y > < K e y > C o l u m n s \ f D a t e   ( Y e a r ) < / K e y > < / a : K e y > < a : V a l u e   i : t y p e = " T a b l e W i d g e t B a s e V i e w S t a t e " / > < / a : K e y V a l u e O f D i a g r a m O b j e c t K e y a n y T y p e z b w N T n L X > < a : K e y V a l u e O f D i a g r a m O b j e c t K e y a n y T y p e z b w N T n L X > < a : K e y > < K e y > C o l u m n s \ f D a t e   ( Q u a r t e r ) < / K e y > < / a : K e y > < a : V a l u e   i : t y p e = " T a b l e W i d g e t B a s e V i e w S t a t e " / > < / a : K e y V a l u e O f D i a g r a m O b j e c t K e y a n y T y p e z b w N T n L X > < a : K e y V a l u e O f D i a g r a m O b j e c t K e y a n y T y p e z b w N T n L X > < a : K e y > < K e y > C o l u m n s \ f D a t e   ( M o n t h   I n d e x ) < / K e y > < / a : K e y > < a : V a l u e   i : t y p e = " T a b l e W i d g e t B a s e V i e w S t a t e " / > < / a : K e y V a l u e O f D i a g r a m O b j e c t K e y a n y T y p e z b w N T n L X > < a : K e y V a l u e O f D i a g r a m O b j e c t K e y a n y T y p e z b w N T n L X > < a : K e y > < K e y > C o l u m n s \ f D a t e 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 C o l u m n s \ P r o j e c t 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 C o m p l e x i t y 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 C o m p l e x i t y 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 C o l u m n s \ C o m p l e x i t y 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 P h a s e 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 P h a s e 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 C o l u m n s \ P h a s e 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 P o r t f o l i o 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 P o r t f o l i o 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 C o l u m n s \ P r o j e c t   N a m e < / K e y > < / a : K e y > < a : V a l u e   i : t y p e = " T a b l e W i d g e t B a s e V i e w S t a t e " / > < / a : K e y V a l u e O f D i a g r a m O b j e c t K e y a n y T y p e z b w N T n L X > < a : K e y V a l u e O f D i a g r a m O b j e c t K e y a n y T y p e z b w N T n L X > < a : K e y > < K e y > C o l u m n s \ P r o j e c t   D e s c r i p t i o n < / K e y > < / a : K e y > < a : V a l u e   i : t y p e = " T a b l e W i d g e t B a s e V i e w S t a t e " / > < / a : K e y V a l u e O f D i a g r a m O b j e c t K e y a n y T y p e z b w N T n L X > < a : K e y V a l u e O f D i a g r a m O b j e c t K e y a n y T y p e z b w N T n L X > < a : K e y > < K e y > C o l u m n s \ P r o j e c t   T y p e < / K e y > < / a : K e y > < a : V a l u e   i : t y p e = " T a b l e W i d g e t B a s e V i e w S t a t e " / > < / a : K e y V a l u e O f D i a g r a m O b j e c t K e y a n y T y p e z b w N T n L X > < a : K e y V a l u e O f D i a g r a m O b j e c t K e y a n y T y p e z b w N T n L X > < a : K e y > < K e y > C o l u m n s \ P r o j e c t   M a n a g e r 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 C o l u m n s \ P r o j e c t   C o s t < / K e y > < / a : K e y > < a : V a l u e   i : t y p e = " T a b l e W i d g e t B a s e V i e w S t a t e " / > < / a : K e y V a l u e O f D i a g r a m O b j e c t K e y a n y T y p e z b w N T n L X > < a : K e y V a l u e O f D i a g r a m O b j e c t K e y a n y T y p e z b w N T n L X > < a : K e y > < K e y > C o l u m n s \ P r o j e c t   B e n e f i t < / K e y > < / a : K e y > < a : V a l u e   i : t y p e = " T a b l e W i d g e t B a s e V i e w S t a t e " / > < / a : K e y V a l u e O f D i a g r a m O b j e c t K e y a n y T y p e z b w N T n L X > < a : K e y V a l u e O f D i a g r a m O b j e c t K e y a n y T y p e z b w N T n L X > < a : K e y > < K e y > C o l u m n s \ C o m p l e x i t y < / 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 C o l u m n s \ C o m p l e t i o n % < / K e y > < / a : K e y > < a : V a l u e   i : t y p e = " T a b l e W i d g e t B a s e V i e w S t a t e " / > < / a : K e y V a l u e O f D i a g r a m O b j e c t K e y a n y T y p e z b w N T n L X > < a : K e y V a l u e O f D i a g r a m O b j e c t K e y a n y T y p e z b w N T n L X > < a : K e y > < K e y > C o l u m n s \ P h a s e < / 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 C o l u m n s \ T a r g e t   E n d 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P r o j e c t   T y p e _ 2 d 9 4 4 d a 3 - c 5 a 5 - 4 7 4 c - a 0 6 8 - d 3 3 8 5 7 f 3 0 c 8 7 " > < C u s t o m C o n t e n t > < ! [ C D A T A [ < T a b l e W i d g e t G r i d S e r i a l i z a t i o n   x m l n s : x s d = " h t t p : / / w w w . w 3 . o r g / 2 0 0 1 / X M L S c h e m a "   x m l n s : x s i = " h t t p : / / w w w . w 3 . o r g / 2 0 0 1 / X M L S c h e m a - i n s t a n c e " > < C o l u m n S u g g e s t e d T y p e   / > < C o l u m n F o r m a t   / > < C o l u m n A c c u r a c y   / > < C o l u m n C u r r e n c y S y m b o l   / > < C o l u m n P o s i t i v e P a t t e r n   / > < C o l u m n N e g a t i v e P a t t e r n   / > < C o l u m n W i d t h s > < i t e m > < k e y > < s t r i n g > P r o j e c t   T y p e < / s t r i n g > < / k e y > < v a l u e > < i n t > 1 1 2 < / i n t > < / v a l u e > < / i t e m > < / C o l u m n W i d t h s > < C o l u m n D i s p l a y I n d e x > < i t e m > < k e y > < s t r i n g > P r o j e c t   T y p e 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P h a s e _ 7 7 4 c 9 d a 0 - e 3 b 6 - 4 5 5 2 - b 2 f d - 2 4 e c 2 4 2 6 d 7 a 5 " > < C u s t o m C o n t e n t > < ! [ C D A T A [ < T a b l e W i d g e t G r i d S e r i a l i z a t i o n   x m l n s : x s d = " h t t p : / / w w w . w 3 . o r g / 2 0 0 1 / X M L S c h e m a "   x m l n s : x s i = " h t t p : / / w w w . w 3 . o r g / 2 0 0 1 / X M L S c h e m a - i n s t a n c e " > < C o l u m n S u g g e s t e d T y p e   / > < C o l u m n F o r m a t   / > < C o l u m n A c c u r a c y   / > < C o l u m n C u r r e n c y S y m b o l   / > < C o l u m n P o s i t i v e P a t t e r n   / > < C o l u m n N e g a t i v e P a t t e r n   / > < C o l u m n W i d t h s > < i t e m > < k e y > < s t r i n g > P h a s e < / s t r i n g > < / k e y > < v a l u e > < i n t > 7 3 < / i n t > < / v a l u e > < / i t e m > < / C o l u m n W i d t h s > < C o l u m n D i s p l a y I n d e x > < i t e m > < k e y > < s t r i n g > P h a s e 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P h a s e _ d 6 6 1 c 2 0 0 - 9 f b e - 4 1 e 0 - b 6 4 d - 6 9 5 4 8 a f b 9 5 1 4 " > < C u s t o m C o n t e n t > < ! [ C D A T A [ < T a b l e W i d g e t G r i d S e r i a l i z a t i o n   x m l n s : x s d = " h t t p : / / w w w . w 3 . o r g / 2 0 0 1 / X M L S c h e m a "   x m l n s : x s i = " h t t p : / / w w w . w 3 . o r g / 2 0 0 1 / X M L S c h e m a - i n s t a n c e " > < C o l u m n S u g g e s t e d T y p e   / > < C o l u m n F o r m a t   / > < C o l u m n A c c u r a c y   / > < C o l u m n C u r r e n c y S y m b o l   / > < C o l u m n P o s i t i v e P a t t e r n   / > < C o l u m n N e g a t i v e P a t t e r n   / > < C o l u m n W i d t h s > < i t e m > < k e y > < s t r i n g > P h a s e < / s t r i n g > < / k e y > < v a l u e > < i n t > 7 3 < / i n t > < / v a l u e > < / i t e m > < / C o l u m n W i d t h s > < C o l u m n D i s p l a y I n d e x > < i t e m > < k e y > < s t r i n g > P h a s e 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o r t f o l i o _ 5 b 9 5 4 1 0 e - 3 2 1 6 - 4 8 2 f - 9 6 a e - 6 8 e 1 d 1 2 1 4 6 a 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 P r o j e c t   N a m e < / s t r i n g > < / k e y > < v a l u e > < i n t > 1 2 0 < / i n t > < / v a l u e > < / i t e m > < i t e m > < k e y > < s t r i n g > P r o j e c t   D e s c r i p t i o n < / s t r i n g > < / k e y > < v a l u e > < i n t > 1 5 3 < / i n t > < / v a l u e > < / i t e m > < i t e m > < k e y > < s t r i n g > P r o j e c t   T y p e < / s t r i n g > < / k e y > < v a l u e > < i n t > 1 1 2 < / i n t > < / v a l u e > < / i t e m > < i t e m > < k e y > < s t r i n g > P r o j e c t   M a n a g e r < / s t r i n g > < / k e y > < v a l u e > < i n t > 1 3 7 < / i n t > < / v a l u e > < / i t e m > < i t e m > < k e y > < s t r i n g > R e g i o n < / s t r i n g > < / k e y > < v a l u e > < i n t > 7 9 < / i n t > < / v a l u e > < / i t e m > < i t e m > < k e y > < s t r i n g > D e p a r t m e n t < / s t r i n g > < / k e y > < v a l u e > < i n t > 1 1 1 < / i n t > < / v a l u e > < / i t e m > < i t e m > < k e y > < s t r i n g > P r o j e c t   C o s t < / s t r i n g > < / k e y > < v a l u e > < i n t > 1 1 0 < / i n t > < / v a l u e > < / i t e m > < i t e m > < k e y > < s t r i n g > P r o j e c t   B e n e f i t < / s t r i n g > < / k e y > < v a l u e > < i n t > 1 2 8 < / i n t > < / v a l u e > < / i t e m > < i t e m > < k e y > < s t r i n g > C o m p l e x i t y < / s t r i n g > < / k e y > < v a l u e > < i n t > 1 0 7 < / i n t > < / v a l u e > < / i t e m > < i t e m > < k e y > < s t r i n g > S t a t u s < / s t r i n g > < / k e y > < v a l u e > < i n t > 7 4 < / i n t > < / v a l u e > < / i t e m > < i t e m > < k e y > < s t r i n g > C o m p l e t i o n % < / s t r i n g > < / k e y > < v a l u e > < i n t > 1 1 9 < / i n t > < / v a l u e > < / i t e m > < i t e m > < k e y > < s t r i n g > P h a s e < / s t r i n g > < / k e y > < v a l u e > < i n t > 7 3 < / i n t > < / v a l u e > < / i t e m > < i t e m > < k e y > < s t r i n g > S t a r t   D a t e < / s t r i n g > < / k e y > < v a l u e > < i n t > 9 7 < / i n t > < / v a l u e > < / i t e m > < i t e m > < k e y > < s t r i n g > E n d   D a t e < / s t r i n g > < / k e y > < v a l u e > < i n t > 9 1 < / i n t > < / v a l u e > < / i t e m > < i t e m > < k e y > < s t r i n g > T a r g e t   E n d   D a t e < / s t r i n g > < / k e y > < v a l u e > < i n t > 1 3 2 < / i n t > < / v a l u e > < / i t e m > < / C o l u m n W i d t h s > < C o l u m n D i s p l a y I n d e x > < i t e m > < k e y > < s t r i n g > I D < / s t r i n g > < / k e y > < v a l u e > < i n t > 0 < / i n t > < / v a l u e > < / i t e m > < i t e m > < k e y > < s t r i n g > P r o j e c t   N a m e < / s t r i n g > < / k e y > < v a l u e > < i n t > 1 < / i n t > < / v a l u e > < / i t e m > < i t e m > < k e y > < s t r i n g > P r o j e c t   D e s c r i p t i o n < / s t r i n g > < / k e y > < v a l u e > < i n t > 2 < / i n t > < / v a l u e > < / i t e m > < i t e m > < k e y > < s t r i n g > P r o j e c t   T y p e < / s t r i n g > < / k e y > < v a l u e > < i n t > 3 < / i n t > < / v a l u e > < / i t e m > < i t e m > < k e y > < s t r i n g > P r o j e c t   M a n a g e r < / s t r i n g > < / k e y > < v a l u e > < i n t > 4 < / i n t > < / v a l u e > < / i t e m > < i t e m > < k e y > < s t r i n g > R e g i o n < / s t r i n g > < / k e y > < v a l u e > < i n t > 5 < / i n t > < / v a l u e > < / i t e m > < i t e m > < k e y > < s t r i n g > D e p a r t m e n t < / s t r i n g > < / k e y > < v a l u e > < i n t > 6 < / i n t > < / v a l u e > < / i t e m > < i t e m > < k e y > < s t r i n g > P r o j e c t   C o s t < / s t r i n g > < / k e y > < v a l u e > < i n t > 7 < / i n t > < / v a l u e > < / i t e m > < i t e m > < k e y > < s t r i n g > P r o j e c t   B e n e f i t < / s t r i n g > < / k e y > < v a l u e > < i n t > 8 < / i n t > < / v a l u e > < / i t e m > < i t e m > < k e y > < s t r i n g > C o m p l e x i t y < / s t r i n g > < / k e y > < v a l u e > < i n t > 9 < / i n t > < / v a l u e > < / i t e m > < i t e m > < k e y > < s t r i n g > S t a t u s < / s t r i n g > < / k e y > < v a l u e > < i n t > 1 0 < / i n t > < / v a l u e > < / i t e m > < i t e m > < k e y > < s t r i n g > C o m p l e t i o n % < / s t r i n g > < / k e y > < v a l u e > < i n t > 1 1 < / i n t > < / v a l u e > < / i t e m > < i t e m > < k e y > < s t r i n g > P h a s e < / s t r i n g > < / k e y > < v a l u e > < i n t > 1 2 < / i n t > < / v a l u e > < / i t e m > < i t e m > < k e y > < s t r i n g > S t a r t   D a t e < / s t r i n g > < / k e y > < v a l u e > < i n t > 1 3 < / i n t > < / v a l u e > < / i t e m > < i t e m > < k e y > < s t r i n g > E n d   D a t e < / s t r i n g > < / k e y > < v a l u e > < i n t > 1 4 < / i n t > < / v a l u e > < / i t e m > < i t e m > < k e y > < s t r i n g > T a r g e t   E n d   D a t e < / 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81AF969-4CF6-4DF8-BE86-B0AD0DFA5A12}">
  <ds:schemaRefs/>
</ds:datastoreItem>
</file>

<file path=customXml/itemProps10.xml><?xml version="1.0" encoding="utf-8"?>
<ds:datastoreItem xmlns:ds="http://schemas.openxmlformats.org/officeDocument/2006/customXml" ds:itemID="{CC09D4A0-0FF8-4102-8523-3209A4051F95}">
  <ds:schemaRefs/>
</ds:datastoreItem>
</file>

<file path=customXml/itemProps11.xml><?xml version="1.0" encoding="utf-8"?>
<ds:datastoreItem xmlns:ds="http://schemas.openxmlformats.org/officeDocument/2006/customXml" ds:itemID="{229CB2C6-EB57-4A41-9633-A19FFEE6D6D8}">
  <ds:schemaRefs/>
</ds:datastoreItem>
</file>

<file path=customXml/itemProps12.xml><?xml version="1.0" encoding="utf-8"?>
<ds:datastoreItem xmlns:ds="http://schemas.openxmlformats.org/officeDocument/2006/customXml" ds:itemID="{6947AE4A-02F3-4CB1-B4B6-833F1E04D1BB}">
  <ds:schemaRefs/>
</ds:datastoreItem>
</file>

<file path=customXml/itemProps13.xml><?xml version="1.0" encoding="utf-8"?>
<ds:datastoreItem xmlns:ds="http://schemas.openxmlformats.org/officeDocument/2006/customXml" ds:itemID="{B2803645-5DFB-4BC7-8173-140BC260CDCA}">
  <ds:schemaRefs/>
</ds:datastoreItem>
</file>

<file path=customXml/itemProps14.xml><?xml version="1.0" encoding="utf-8"?>
<ds:datastoreItem xmlns:ds="http://schemas.openxmlformats.org/officeDocument/2006/customXml" ds:itemID="{A648AD39-BC2C-4632-B358-6320D07D5D4A}">
  <ds:schemaRefs/>
</ds:datastoreItem>
</file>

<file path=customXml/itemProps15.xml><?xml version="1.0" encoding="utf-8"?>
<ds:datastoreItem xmlns:ds="http://schemas.openxmlformats.org/officeDocument/2006/customXml" ds:itemID="{AB544080-E3CF-4C72-AB22-86E91AC79363}">
  <ds:schemaRefs/>
</ds:datastoreItem>
</file>

<file path=customXml/itemProps16.xml><?xml version="1.0" encoding="utf-8"?>
<ds:datastoreItem xmlns:ds="http://schemas.openxmlformats.org/officeDocument/2006/customXml" ds:itemID="{16E76DEA-932B-4126-9198-062AC08D0326}">
  <ds:schemaRefs/>
</ds:datastoreItem>
</file>

<file path=customXml/itemProps17.xml><?xml version="1.0" encoding="utf-8"?>
<ds:datastoreItem xmlns:ds="http://schemas.openxmlformats.org/officeDocument/2006/customXml" ds:itemID="{D3FDE2BA-4613-4CF1-961E-789F2ED4C2C9}">
  <ds:schemaRefs/>
</ds:datastoreItem>
</file>

<file path=customXml/itemProps18.xml><?xml version="1.0" encoding="utf-8"?>
<ds:datastoreItem xmlns:ds="http://schemas.openxmlformats.org/officeDocument/2006/customXml" ds:itemID="{F2D5C878-B950-4E8D-BF66-D33AE5E0352F}">
  <ds:schemaRefs/>
</ds:datastoreItem>
</file>

<file path=customXml/itemProps19.xml><?xml version="1.0" encoding="utf-8"?>
<ds:datastoreItem xmlns:ds="http://schemas.openxmlformats.org/officeDocument/2006/customXml" ds:itemID="{82C52B4D-9976-4F93-9E29-0F8647369138}">
  <ds:schemaRefs/>
</ds:datastoreItem>
</file>

<file path=customXml/itemProps2.xml><?xml version="1.0" encoding="utf-8"?>
<ds:datastoreItem xmlns:ds="http://schemas.openxmlformats.org/officeDocument/2006/customXml" ds:itemID="{0671F24A-A11A-452F-AFB7-91FC495489D7}">
  <ds:schemaRefs/>
</ds:datastoreItem>
</file>

<file path=customXml/itemProps20.xml><?xml version="1.0" encoding="utf-8"?>
<ds:datastoreItem xmlns:ds="http://schemas.openxmlformats.org/officeDocument/2006/customXml" ds:itemID="{B99B4E1A-68F9-4398-B96F-59FD27AC6118}">
  <ds:schemaRefs/>
</ds:datastoreItem>
</file>

<file path=customXml/itemProps21.xml><?xml version="1.0" encoding="utf-8"?>
<ds:datastoreItem xmlns:ds="http://schemas.openxmlformats.org/officeDocument/2006/customXml" ds:itemID="{064746FA-A21D-43B6-A326-143757AD8296}">
  <ds:schemaRefs/>
</ds:datastoreItem>
</file>

<file path=customXml/itemProps22.xml><?xml version="1.0" encoding="utf-8"?>
<ds:datastoreItem xmlns:ds="http://schemas.openxmlformats.org/officeDocument/2006/customXml" ds:itemID="{9629C694-3646-4D56-9EDF-7CDE24415CCA}">
  <ds:schemaRefs/>
</ds:datastoreItem>
</file>

<file path=customXml/itemProps23.xml><?xml version="1.0" encoding="utf-8"?>
<ds:datastoreItem xmlns:ds="http://schemas.openxmlformats.org/officeDocument/2006/customXml" ds:itemID="{E1C406CD-DC5A-4A5B-A6FD-4905713428F8}">
  <ds:schemaRefs/>
</ds:datastoreItem>
</file>

<file path=customXml/itemProps24.xml><?xml version="1.0" encoding="utf-8"?>
<ds:datastoreItem xmlns:ds="http://schemas.openxmlformats.org/officeDocument/2006/customXml" ds:itemID="{A90AC9AA-FCA5-4132-9E1C-C75EB0626259}">
  <ds:schemaRefs/>
</ds:datastoreItem>
</file>

<file path=customXml/itemProps25.xml><?xml version="1.0" encoding="utf-8"?>
<ds:datastoreItem xmlns:ds="http://schemas.openxmlformats.org/officeDocument/2006/customXml" ds:itemID="{69380E9C-69BD-45F4-90FC-50B87646FABB}">
  <ds:schemaRefs/>
</ds:datastoreItem>
</file>

<file path=customXml/itemProps26.xml><?xml version="1.0" encoding="utf-8"?>
<ds:datastoreItem xmlns:ds="http://schemas.openxmlformats.org/officeDocument/2006/customXml" ds:itemID="{F4A01BF0-971B-436B-8BD7-EA38BB429E30}">
  <ds:schemaRefs/>
</ds:datastoreItem>
</file>

<file path=customXml/itemProps27.xml><?xml version="1.0" encoding="utf-8"?>
<ds:datastoreItem xmlns:ds="http://schemas.openxmlformats.org/officeDocument/2006/customXml" ds:itemID="{FDC7B59C-168F-45FE-A570-B824FF59763A}">
  <ds:schemaRefs/>
</ds:datastoreItem>
</file>

<file path=customXml/itemProps28.xml><?xml version="1.0" encoding="utf-8"?>
<ds:datastoreItem xmlns:ds="http://schemas.openxmlformats.org/officeDocument/2006/customXml" ds:itemID="{620417C0-1D8C-417F-BC58-CDCA645AFABC}">
  <ds:schemaRefs/>
</ds:datastoreItem>
</file>

<file path=customXml/itemProps29.xml><?xml version="1.0" encoding="utf-8"?>
<ds:datastoreItem xmlns:ds="http://schemas.openxmlformats.org/officeDocument/2006/customXml" ds:itemID="{E6E3B2A2-8D6E-47A3-A8C0-B5CFE35D2571}">
  <ds:schemaRefs/>
</ds:datastoreItem>
</file>

<file path=customXml/itemProps3.xml><?xml version="1.0" encoding="utf-8"?>
<ds:datastoreItem xmlns:ds="http://schemas.openxmlformats.org/officeDocument/2006/customXml" ds:itemID="{47C1DE50-8E62-42FE-8D7C-500C3804FCE5}">
  <ds:schemaRefs>
    <ds:schemaRef ds:uri="http://schemas.microsoft.com/DataMashup"/>
  </ds:schemaRefs>
</ds:datastoreItem>
</file>

<file path=customXml/itemProps30.xml><?xml version="1.0" encoding="utf-8"?>
<ds:datastoreItem xmlns:ds="http://schemas.openxmlformats.org/officeDocument/2006/customXml" ds:itemID="{0D20D4E2-6B23-4E80-8EC8-F353B75E66A5}">
  <ds:schemaRefs/>
</ds:datastoreItem>
</file>

<file path=customXml/itemProps31.xml><?xml version="1.0" encoding="utf-8"?>
<ds:datastoreItem xmlns:ds="http://schemas.openxmlformats.org/officeDocument/2006/customXml" ds:itemID="{863FB185-2AED-4D55-B750-954CD10EFAEF}">
  <ds:schemaRefs/>
</ds:datastoreItem>
</file>

<file path=customXml/itemProps32.xml><?xml version="1.0" encoding="utf-8"?>
<ds:datastoreItem xmlns:ds="http://schemas.openxmlformats.org/officeDocument/2006/customXml" ds:itemID="{238AF02B-BDFE-468D-9A44-02A2040FD835}">
  <ds:schemaRefs/>
</ds:datastoreItem>
</file>

<file path=customXml/itemProps4.xml><?xml version="1.0" encoding="utf-8"?>
<ds:datastoreItem xmlns:ds="http://schemas.openxmlformats.org/officeDocument/2006/customXml" ds:itemID="{91164162-F9AA-43D0-ADF0-166CC79ABC40}">
  <ds:schemaRefs/>
</ds:datastoreItem>
</file>

<file path=customXml/itemProps5.xml><?xml version="1.0" encoding="utf-8"?>
<ds:datastoreItem xmlns:ds="http://schemas.openxmlformats.org/officeDocument/2006/customXml" ds:itemID="{9E15927B-9C05-4A1C-A991-DB1D95313995}">
  <ds:schemaRefs/>
</ds:datastoreItem>
</file>

<file path=customXml/itemProps6.xml><?xml version="1.0" encoding="utf-8"?>
<ds:datastoreItem xmlns:ds="http://schemas.openxmlformats.org/officeDocument/2006/customXml" ds:itemID="{A0D32CDD-3846-4954-9F63-4C4CF12BC33D}">
  <ds:schemaRefs/>
</ds:datastoreItem>
</file>

<file path=customXml/itemProps7.xml><?xml version="1.0" encoding="utf-8"?>
<ds:datastoreItem xmlns:ds="http://schemas.openxmlformats.org/officeDocument/2006/customXml" ds:itemID="{9C6C38B2-78F4-4F0C-A19A-25810C962FBF}">
  <ds:schemaRefs/>
</ds:datastoreItem>
</file>

<file path=customXml/itemProps8.xml><?xml version="1.0" encoding="utf-8"?>
<ds:datastoreItem xmlns:ds="http://schemas.openxmlformats.org/officeDocument/2006/customXml" ds:itemID="{3A314006-BFC4-44F6-A4C9-9D16C354E659}">
  <ds:schemaRefs/>
</ds:datastoreItem>
</file>

<file path=customXml/itemProps9.xml><?xml version="1.0" encoding="utf-8"?>
<ds:datastoreItem xmlns:ds="http://schemas.openxmlformats.org/officeDocument/2006/customXml" ds:itemID="{0188E107-EF55-4E5E-BBCE-9DAC0F39AE4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A-Setup</vt:lpstr>
      <vt:lpstr>1-PivotsQrtrDashboard</vt:lpstr>
      <vt:lpstr>1-QrtrDashboard</vt:lpstr>
      <vt:lpstr>2-RFcstPivots</vt:lpstr>
      <vt:lpstr>2-ResourceForecast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Louise Castillo</dc:creator>
  <cp:lastModifiedBy>Jean Louise Castillo</cp:lastModifiedBy>
  <dcterms:created xsi:type="dcterms:W3CDTF">2015-06-05T18:19:34Z</dcterms:created>
  <dcterms:modified xsi:type="dcterms:W3CDTF">2023-03-07T10:33:35Z</dcterms:modified>
</cp:coreProperties>
</file>