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jj332/Library/CloudStorage/GoogleDrive-jeanluc.work@gmail.com/My Drive/Projects/Oat/Intercropping/data/"/>
    </mc:Choice>
  </mc:AlternateContent>
  <xr:revisionPtr revIDLastSave="0" documentId="13_ncr:1_{F27CFE14-287F-9849-B423-830F36FF2AAC}" xr6:coauthVersionLast="47" xr6:coauthVersionMax="47" xr10:uidLastSave="{00000000-0000-0000-0000-000000000000}"/>
  <bookViews>
    <workbookView xWindow="4540" yWindow="500" windowWidth="31840" windowHeight="20500" xr2:uid="{746B1A4F-8570-4387-9984-60ADFD60E536}"/>
  </bookViews>
  <sheets>
    <sheet name="Sheet3"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8" i="6" l="1"/>
  <c r="J48" i="6"/>
  <c r="K48" i="6"/>
  <c r="L48" i="6"/>
  <c r="M48" i="6"/>
  <c r="N48" i="6"/>
  <c r="O48" i="6"/>
  <c r="P48" i="6"/>
  <c r="Q48" i="6"/>
  <c r="R48" i="6"/>
  <c r="S48" i="6"/>
  <c r="U48" i="6"/>
  <c r="I49" i="6"/>
  <c r="J49" i="6"/>
  <c r="K49" i="6"/>
  <c r="L49" i="6"/>
  <c r="M49" i="6"/>
  <c r="N49" i="6"/>
  <c r="O49" i="6"/>
  <c r="P49" i="6"/>
  <c r="Q49" i="6"/>
  <c r="R49" i="6"/>
  <c r="U49" i="6"/>
  <c r="I51" i="6"/>
  <c r="J51" i="6"/>
  <c r="K51" i="6"/>
  <c r="L51" i="6"/>
  <c r="M51" i="6"/>
  <c r="N51" i="6"/>
  <c r="O51" i="6"/>
  <c r="P51" i="6"/>
  <c r="Q51" i="6"/>
  <c r="R51" i="6"/>
  <c r="U51" i="6"/>
  <c r="I52" i="6"/>
  <c r="J52" i="6"/>
  <c r="K52" i="6"/>
  <c r="L52" i="6"/>
  <c r="M52" i="6"/>
  <c r="N52" i="6"/>
  <c r="O52" i="6"/>
  <c r="P52" i="6"/>
  <c r="Q52" i="6"/>
  <c r="R52" i="6"/>
  <c r="U52" i="6"/>
  <c r="H52" i="6"/>
  <c r="H51" i="6"/>
  <c r="H49" i="6"/>
  <c r="H48" i="6"/>
  <c r="T2" i="6"/>
  <c r="T49" i="6" s="1"/>
  <c r="S6" i="6"/>
  <c r="S35" i="6"/>
  <c r="S23" i="6"/>
  <c r="S42" i="6"/>
  <c r="S8" i="6"/>
  <c r="S46" i="6"/>
  <c r="S33" i="6"/>
  <c r="S7" i="6"/>
  <c r="S28" i="6"/>
  <c r="S29" i="6"/>
  <c r="S19" i="6"/>
  <c r="S39" i="6"/>
  <c r="S41" i="6"/>
  <c r="S37" i="6"/>
  <c r="S27" i="6"/>
  <c r="S18" i="6"/>
  <c r="S43" i="6"/>
  <c r="S13" i="6"/>
  <c r="S26" i="6"/>
  <c r="S36" i="6"/>
  <c r="S2" i="6"/>
  <c r="S52" i="6" s="1"/>
  <c r="S21" i="6"/>
  <c r="S32" i="6"/>
  <c r="S4" i="6"/>
  <c r="S10" i="6"/>
  <c r="S25" i="6"/>
  <c r="S38" i="6"/>
  <c r="S34" i="6"/>
  <c r="S31" i="6"/>
  <c r="S12" i="6"/>
  <c r="S11" i="6"/>
  <c r="S40" i="6"/>
  <c r="S24" i="6"/>
  <c r="S9" i="6"/>
  <c r="S3" i="6"/>
  <c r="S51" i="6" s="1"/>
  <c r="S45" i="6"/>
  <c r="S20" i="6"/>
  <c r="S5" i="6"/>
  <c r="S44" i="6"/>
  <c r="S22" i="6"/>
  <c r="S30" i="6"/>
  <c r="T52" i="6" l="1"/>
  <c r="T48" i="6"/>
  <c r="S49" i="6"/>
  <c r="T51" i="6"/>
</calcChain>
</file>

<file path=xl/sharedStrings.xml><?xml version="1.0" encoding="utf-8"?>
<sst xmlns="http://schemas.openxmlformats.org/spreadsheetml/2006/main" count="222" uniqueCount="112">
  <si>
    <t>AAC Comfort</t>
  </si>
  <si>
    <t>AAC Comfort is a large green pea with a rounder seed shape than many other green pea varieties. Excellent yield potential, good bleaching tolerance, and powdery mildew resistance make AAC Comfort an all-around winner!</t>
  </si>
  <si>
    <t>Meridian</t>
  </si>
  <si>
    <t>CDC Greenwater features strong yields, strong disease resistance package, and stands strong at harvest. CDC Greenwater is a medium-sized pea with good bleaching tolerance that will have you seeing more green!</t>
  </si>
  <si>
    <t>CDC Greenwater</t>
  </si>
  <si>
    <t xml:space="preserve">Variety </t>
  </si>
  <si>
    <t>Pulse USA</t>
  </si>
  <si>
    <t>DL Apollo will be grown for its high protein potential. It has been out-performing current yellow field pea varieties being marketed for high protein and also producing impressive yields. We’re noting it as a tall variety, medium maturity and good harvest ease.</t>
  </si>
  <si>
    <t>LG Amigo will be your friend in the field because of its sound disease package and high yield potential. Growers are experiencing excellent harvest ease and harvest dates slightly earlier than LG Sunrise.</t>
  </si>
  <si>
    <t>LG Sunrise will stand through the sunshine and the rain. It has a little more height than LG Amigo and has notably better standability than other varieties in side-by-side trials. This one will be a leader in the next era of top-end genetics of yellow peas.</t>
  </si>
  <si>
    <t>Durwood is known for its ability to stand tall and strong all season even through inclement weather. It’s broadly adapted and is great for whole pea markets and fractionation. Durwood is a preferred variety for high protein and is consistently high yielding.</t>
  </si>
  <si>
    <t>Nette 2010 is known by name to farmers, processors and researchers across the Midwest because of its superb quality and high yields. It speaks for itself in the field, especially when it comes to yield.</t>
  </si>
  <si>
    <t>Korando is one of our high protein and largest sized yellow pea varieties. Processors are willing to pay for peas that are high in protein so if you tie into one of those markets this is the variety you’ll want.</t>
  </si>
  <si>
    <t>Mystique exhibits an extended bloom duration when conditions remain cool and damp during flowering which has turned into high yields. It’s our latest maturing so it fits well alongside an earlier variety to extend your harvest window.</t>
  </si>
  <si>
    <t>DS-Admiral is tried and true which makes it known as the industry standard. It produces a very uniform round seed that processors can pick out from any other variety. It’s our most broadly adaptable variety as we’ve been able to successfully grow it all across the US, and it is also the ‘check’ variety at many agriculture experiment stations field pea variety trials.</t>
  </si>
  <si>
    <t>SW Arcadia is the highest yielding green pea in our lineup. It 
has performed very well in drier climates and has a favorable 
bleach tolerance. When yields are high for SW Arcadia it 
typically doesn’t stand as well as our other varieties.</t>
  </si>
  <si>
    <t>LG Koda has a medium physiological maturity and medium seed size. It’s resistant to Powdery Mildew and has excellent standability</t>
  </si>
  <si>
    <t>Viper is known for its strongest characteristic, standability. 
It does well in dry climates of MT and ND and has a round 
smooth seed coat with good bleach tolerance.</t>
  </si>
  <si>
    <t>green</t>
  </si>
  <si>
    <t>yellow</t>
  </si>
  <si>
    <t>company</t>
  </si>
  <si>
    <t>AAC Carver</t>
  </si>
  <si>
    <t>AC Earlystar</t>
  </si>
  <si>
    <t>High yielding, early-maturity pea best adapted to the western Dakotas, Nebraska, Kansas, and Montana</t>
  </si>
  <si>
    <t>The go-to variety for high yield. Widely-adapted pea that matures early and stands through harvest.</t>
  </si>
  <si>
    <t>University check variety. Consistent yields and protein. Great agronomic package. Processor approved.</t>
  </si>
  <si>
    <t>CDC Inca</t>
  </si>
  <si>
    <t>The variety of the future. High yield without sacrificing protein. Processor-approved with great agronomics.</t>
  </si>
  <si>
    <t>CDC Spectrum</t>
  </si>
  <si>
    <t>Competitive yield with a protein emphasis. Widely adapted with excellent standability and disease package.</t>
  </si>
  <si>
    <t>CDC Saffron</t>
  </si>
  <si>
    <t>AAC Chrome</t>
  </si>
  <si>
    <t>Legume Logic</t>
  </si>
  <si>
    <t>AAC Profit</t>
  </si>
  <si>
    <t>Birdsall Grain</t>
  </si>
  <si>
    <t>Agassiz</t>
  </si>
  <si>
    <t>Astronaute</t>
  </si>
  <si>
    <t>Bridger</t>
  </si>
  <si>
    <t>Great Northern Ag</t>
  </si>
  <si>
    <t>CDC Amarillo</t>
  </si>
  <si>
    <t>CDC Dakota</t>
  </si>
  <si>
    <t>DL Apollo</t>
  </si>
  <si>
    <t>DS Admiral</t>
  </si>
  <si>
    <t>Durwood</t>
  </si>
  <si>
    <t>Hyline</t>
  </si>
  <si>
    <t>Jetset</t>
  </si>
  <si>
    <t>Korando</t>
  </si>
  <si>
    <t>LG Sunrise</t>
  </si>
  <si>
    <t>Majestic</t>
  </si>
  <si>
    <t>Jerry Blotter Farms</t>
  </si>
  <si>
    <t>Mystique</t>
  </si>
  <si>
    <t>Navarro</t>
  </si>
  <si>
    <t>Nette 2010</t>
  </si>
  <si>
    <t>Salamanca</t>
  </si>
  <si>
    <t>Spider</t>
  </si>
  <si>
    <t>SW Midas</t>
  </si>
  <si>
    <t>Arcadia</t>
  </si>
  <si>
    <t>Bluemoon</t>
  </si>
  <si>
    <t>JB Farms</t>
  </si>
  <si>
    <t>CDC Striker</t>
  </si>
  <si>
    <t>Nodricks Norsask Seeds</t>
  </si>
  <si>
    <t>Cruiser</t>
  </si>
  <si>
    <t>Empire</t>
  </si>
  <si>
    <t>Hampton</t>
  </si>
  <si>
    <t>USDA-ARS</t>
  </si>
  <si>
    <t>LG Koda</t>
  </si>
  <si>
    <t>Majoret</t>
  </si>
  <si>
    <t>Shamrock</t>
  </si>
  <si>
    <t>Viper</t>
  </si>
  <si>
    <t>LG  Amigo</t>
  </si>
  <si>
    <t>LGPN 4915 4</t>
  </si>
  <si>
    <t>AAC Asher</t>
  </si>
  <si>
    <t>days_to_maturity</t>
  </si>
  <si>
    <t>lodge_score</t>
  </si>
  <si>
    <t>harvest_ease</t>
  </si>
  <si>
    <t>protien</t>
  </si>
  <si>
    <t>bu_per_acre</t>
  </si>
  <si>
    <t>lb_per_bu</t>
  </si>
  <si>
    <t>days_to_flower</t>
  </si>
  <si>
    <t>y</t>
  </si>
  <si>
    <t>tall with low lodging</t>
  </si>
  <si>
    <t>use</t>
  </si>
  <si>
    <t>2 tallest</t>
  </si>
  <si>
    <t>2 shortest</t>
  </si>
  <si>
    <t>2 greatest yield</t>
  </si>
  <si>
    <t>2 lowest yeild</t>
  </si>
  <si>
    <t>sales_pitch</t>
  </si>
  <si>
    <t>height_rank</t>
  </si>
  <si>
    <t>maturity_rank</t>
  </si>
  <si>
    <t>flower_dur_rank</t>
  </si>
  <si>
    <t>yield_rank</t>
  </si>
  <si>
    <t>2 lowest yield</t>
  </si>
  <si>
    <t>in 2023 catalogue</t>
  </si>
  <si>
    <t>tall</t>
  </si>
  <si>
    <t>CDC Amarillo is the Canadian yellow pea standard for good reason.  It has excellent standability, good yields, competitive protein, and powdery mildew resistance. That’s a good pea, Eh?!</t>
  </si>
  <si>
    <t>2 tallest, not available</t>
  </si>
  <si>
    <t>long flowering durration</t>
  </si>
  <si>
    <t>color</t>
  </si>
  <si>
    <t>1000_seed_weight(g)</t>
  </si>
  <si>
    <t>canopy_height (inches)</t>
  </si>
  <si>
    <t>check variety</t>
  </si>
  <si>
    <t>very short flowering duration</t>
  </si>
  <si>
    <t>use_rationale</t>
  </si>
  <si>
    <t>flower_duration</t>
  </si>
  <si>
    <t>Austrian</t>
  </si>
  <si>
    <t>FrostMasters</t>
  </si>
  <si>
    <t>Windham</t>
  </si>
  <si>
    <t>Arvika/4010</t>
  </si>
  <si>
    <t>https://www.johnstonseed.com/product/frostmaster-white-bloom-peas/</t>
  </si>
  <si>
    <t>https://www.forageseeds.com/product/byron-seeds-windham-winter-pea-seed/</t>
  </si>
  <si>
    <t>https://www.forageseeds.com/product/byron-seeds-arvika-4010-peas-seed/</t>
  </si>
  <si>
    <t>https://www.johnstonseed.com/product/austrian-winter-peas/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</si>
</sst>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00000"/>
      <name val="Arial"/>
      <family val="2"/>
    </font>
    <font>
      <sz val="12"/>
      <color rgb="FF000000"/>
      <name val="Calibri"/>
      <family val="2"/>
      <scheme val="minor"/>
    </font>
  </fonts>
  <fills count="4">
    <fill>
      <patternFill patternType="none"/>
    </fill>
    <fill>
      <patternFill patternType="gray125"/>
    </fill>
    <fill>
      <patternFill patternType="solid">
        <fgColor rgb="FFC6EFCE"/>
      </patternFill>
    </fill>
    <fill>
      <patternFill patternType="solid">
        <fgColor theme="7"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1" fillId="2" borderId="0" xfId="1"/>
    <xf numFmtId="0" fontId="0" fillId="3" borderId="0" xfId="0" applyFill="1"/>
    <xf numFmtId="0" fontId="0" fillId="3" borderId="0" xfId="0" applyFill="1" applyAlignment="1">
      <alignment wrapText="1"/>
    </xf>
    <xf numFmtId="0" fontId="2" fillId="3" borderId="0" xfId="0" applyFont="1" applyFill="1"/>
    <xf numFmtId="0" fontId="3" fillId="0" borderId="0" xfId="0" applyFo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Sheet3!$K$2:$K$46</c:f>
              <c:numCache>
                <c:formatCode>General</c:formatCode>
                <c:ptCount val="45"/>
                <c:pt idx="0">
                  <c:v>18.7</c:v>
                </c:pt>
                <c:pt idx="1">
                  <c:v>22.8</c:v>
                </c:pt>
                <c:pt idx="2">
                  <c:v>22.3</c:v>
                </c:pt>
                <c:pt idx="3">
                  <c:v>28</c:v>
                </c:pt>
                <c:pt idx="4">
                  <c:v>12.6</c:v>
                </c:pt>
                <c:pt idx="5">
                  <c:v>21.8</c:v>
                </c:pt>
                <c:pt idx="6">
                  <c:v>19.7</c:v>
                </c:pt>
                <c:pt idx="7">
                  <c:v>30.7</c:v>
                </c:pt>
                <c:pt idx="8">
                  <c:v>22.9</c:v>
                </c:pt>
                <c:pt idx="9">
                  <c:v>29.1</c:v>
                </c:pt>
                <c:pt idx="10">
                  <c:v>28.8</c:v>
                </c:pt>
                <c:pt idx="11">
                  <c:v>11.5</c:v>
                </c:pt>
                <c:pt idx="16">
                  <c:v>24.5</c:v>
                </c:pt>
                <c:pt idx="17">
                  <c:v>23.1</c:v>
                </c:pt>
                <c:pt idx="18">
                  <c:v>26.8</c:v>
                </c:pt>
                <c:pt idx="19">
                  <c:v>19.7</c:v>
                </c:pt>
                <c:pt idx="20">
                  <c:v>27.5</c:v>
                </c:pt>
                <c:pt idx="21">
                  <c:v>25.2</c:v>
                </c:pt>
                <c:pt idx="22">
                  <c:v>29.7</c:v>
                </c:pt>
                <c:pt idx="23">
                  <c:v>26</c:v>
                </c:pt>
                <c:pt idx="24">
                  <c:v>17.5</c:v>
                </c:pt>
                <c:pt idx="25">
                  <c:v>24</c:v>
                </c:pt>
                <c:pt idx="26">
                  <c:v>22.8</c:v>
                </c:pt>
                <c:pt idx="27">
                  <c:v>22.8</c:v>
                </c:pt>
                <c:pt idx="28">
                  <c:v>20.5</c:v>
                </c:pt>
                <c:pt idx="29">
                  <c:v>27.8</c:v>
                </c:pt>
                <c:pt idx="30">
                  <c:v>21.6</c:v>
                </c:pt>
                <c:pt idx="31">
                  <c:v>20.9</c:v>
                </c:pt>
                <c:pt idx="32">
                  <c:v>27.3</c:v>
                </c:pt>
                <c:pt idx="33">
                  <c:v>20.399999999999999</c:v>
                </c:pt>
                <c:pt idx="34">
                  <c:v>17.7</c:v>
                </c:pt>
                <c:pt idx="35">
                  <c:v>24</c:v>
                </c:pt>
                <c:pt idx="36">
                  <c:v>26.1</c:v>
                </c:pt>
                <c:pt idx="37">
                  <c:v>23.2</c:v>
                </c:pt>
                <c:pt idx="38">
                  <c:v>29.2</c:v>
                </c:pt>
                <c:pt idx="39">
                  <c:v>23.6</c:v>
                </c:pt>
                <c:pt idx="40">
                  <c:v>17.600000000000001</c:v>
                </c:pt>
                <c:pt idx="41">
                  <c:v>25.6</c:v>
                </c:pt>
                <c:pt idx="42">
                  <c:v>33</c:v>
                </c:pt>
                <c:pt idx="43">
                  <c:v>26.7</c:v>
                </c:pt>
                <c:pt idx="44">
                  <c:v>20.8</c:v>
                </c:pt>
              </c:numCache>
            </c:numRef>
          </c:xVal>
          <c:yVal>
            <c:numRef>
              <c:f>Sheet3!$L$2:$L$46</c:f>
              <c:numCache>
                <c:formatCode>General</c:formatCode>
                <c:ptCount val="45"/>
                <c:pt idx="0">
                  <c:v>5.5</c:v>
                </c:pt>
                <c:pt idx="1">
                  <c:v>3.8</c:v>
                </c:pt>
                <c:pt idx="2">
                  <c:v>3.5</c:v>
                </c:pt>
                <c:pt idx="3">
                  <c:v>2.8</c:v>
                </c:pt>
                <c:pt idx="4">
                  <c:v>6.8</c:v>
                </c:pt>
                <c:pt idx="5">
                  <c:v>2.2999999999999998</c:v>
                </c:pt>
                <c:pt idx="6">
                  <c:v>3.5</c:v>
                </c:pt>
                <c:pt idx="7">
                  <c:v>2.2999999999999998</c:v>
                </c:pt>
                <c:pt idx="8">
                  <c:v>4.3</c:v>
                </c:pt>
                <c:pt idx="9">
                  <c:v>1.8</c:v>
                </c:pt>
                <c:pt idx="10">
                  <c:v>2</c:v>
                </c:pt>
                <c:pt idx="11">
                  <c:v>8.8000000000000007</c:v>
                </c:pt>
                <c:pt idx="16">
                  <c:v>3</c:v>
                </c:pt>
                <c:pt idx="17">
                  <c:v>4.3</c:v>
                </c:pt>
                <c:pt idx="18">
                  <c:v>2.2999999999999998</c:v>
                </c:pt>
                <c:pt idx="19">
                  <c:v>4.5</c:v>
                </c:pt>
                <c:pt idx="20">
                  <c:v>2.5</c:v>
                </c:pt>
                <c:pt idx="21">
                  <c:v>2.8</c:v>
                </c:pt>
                <c:pt idx="22">
                  <c:v>2.2999999999999998</c:v>
                </c:pt>
                <c:pt idx="23">
                  <c:v>4.8</c:v>
                </c:pt>
                <c:pt idx="24">
                  <c:v>5.5</c:v>
                </c:pt>
                <c:pt idx="25">
                  <c:v>3.5</c:v>
                </c:pt>
                <c:pt idx="26">
                  <c:v>2</c:v>
                </c:pt>
                <c:pt idx="27">
                  <c:v>4</c:v>
                </c:pt>
                <c:pt idx="28">
                  <c:v>2</c:v>
                </c:pt>
                <c:pt idx="29">
                  <c:v>3</c:v>
                </c:pt>
                <c:pt idx="30">
                  <c:v>3.3</c:v>
                </c:pt>
                <c:pt idx="31">
                  <c:v>4.5</c:v>
                </c:pt>
                <c:pt idx="32">
                  <c:v>2.8</c:v>
                </c:pt>
                <c:pt idx="33">
                  <c:v>2.8</c:v>
                </c:pt>
                <c:pt idx="34">
                  <c:v>5.8</c:v>
                </c:pt>
                <c:pt idx="35">
                  <c:v>2</c:v>
                </c:pt>
                <c:pt idx="36">
                  <c:v>3.5</c:v>
                </c:pt>
                <c:pt idx="37">
                  <c:v>3</c:v>
                </c:pt>
                <c:pt idx="38">
                  <c:v>2</c:v>
                </c:pt>
                <c:pt idx="39">
                  <c:v>3.8</c:v>
                </c:pt>
                <c:pt idx="40">
                  <c:v>4.5</c:v>
                </c:pt>
                <c:pt idx="41">
                  <c:v>1.5</c:v>
                </c:pt>
                <c:pt idx="42">
                  <c:v>1.8</c:v>
                </c:pt>
                <c:pt idx="43">
                  <c:v>2.8</c:v>
                </c:pt>
                <c:pt idx="44">
                  <c:v>3.5</c:v>
                </c:pt>
              </c:numCache>
            </c:numRef>
          </c:yVal>
          <c:smooth val="0"/>
          <c:extLst>
            <c:ext xmlns:c16="http://schemas.microsoft.com/office/drawing/2014/chart" uri="{C3380CC4-5D6E-409C-BE32-E72D297353CC}">
              <c16:uniqueId val="{00000000-714A-4F51-9C0F-08B066C896E4}"/>
            </c:ext>
          </c:extLst>
        </c:ser>
        <c:dLbls>
          <c:showLegendKey val="0"/>
          <c:showVal val="0"/>
          <c:showCatName val="0"/>
          <c:showSerName val="0"/>
          <c:showPercent val="0"/>
          <c:showBubbleSize val="0"/>
        </c:dLbls>
        <c:axId val="1294134672"/>
        <c:axId val="1294140496"/>
      </c:scatterChart>
      <c:valAx>
        <c:axId val="1294134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height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140496"/>
        <c:crosses val="autoZero"/>
        <c:crossBetween val="midCat"/>
      </c:valAx>
      <c:valAx>
        <c:axId val="129414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lodge_score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13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Sheet3!$L$2:$L$46</c:f>
              <c:numCache>
                <c:formatCode>General</c:formatCode>
                <c:ptCount val="45"/>
                <c:pt idx="0">
                  <c:v>5.5</c:v>
                </c:pt>
                <c:pt idx="1">
                  <c:v>3.8</c:v>
                </c:pt>
                <c:pt idx="2">
                  <c:v>3.5</c:v>
                </c:pt>
                <c:pt idx="3">
                  <c:v>2.8</c:v>
                </c:pt>
                <c:pt idx="4">
                  <c:v>6.8</c:v>
                </c:pt>
                <c:pt idx="5">
                  <c:v>2.2999999999999998</c:v>
                </c:pt>
                <c:pt idx="6">
                  <c:v>3.5</c:v>
                </c:pt>
                <c:pt idx="7">
                  <c:v>2.2999999999999998</c:v>
                </c:pt>
                <c:pt idx="8">
                  <c:v>4.3</c:v>
                </c:pt>
                <c:pt idx="9">
                  <c:v>1.8</c:v>
                </c:pt>
                <c:pt idx="10">
                  <c:v>2</c:v>
                </c:pt>
                <c:pt idx="11">
                  <c:v>8.8000000000000007</c:v>
                </c:pt>
                <c:pt idx="16">
                  <c:v>3</c:v>
                </c:pt>
                <c:pt idx="17">
                  <c:v>4.3</c:v>
                </c:pt>
                <c:pt idx="18">
                  <c:v>2.2999999999999998</c:v>
                </c:pt>
                <c:pt idx="19">
                  <c:v>4.5</c:v>
                </c:pt>
                <c:pt idx="20">
                  <c:v>2.5</c:v>
                </c:pt>
                <c:pt idx="21">
                  <c:v>2.8</c:v>
                </c:pt>
                <c:pt idx="22">
                  <c:v>2.2999999999999998</c:v>
                </c:pt>
                <c:pt idx="23">
                  <c:v>4.8</c:v>
                </c:pt>
                <c:pt idx="24">
                  <c:v>5.5</c:v>
                </c:pt>
                <c:pt idx="25">
                  <c:v>3.5</c:v>
                </c:pt>
                <c:pt idx="26">
                  <c:v>2</c:v>
                </c:pt>
                <c:pt idx="27">
                  <c:v>4</c:v>
                </c:pt>
                <c:pt idx="28">
                  <c:v>2</c:v>
                </c:pt>
                <c:pt idx="29">
                  <c:v>3</c:v>
                </c:pt>
                <c:pt idx="30">
                  <c:v>3.3</c:v>
                </c:pt>
                <c:pt idx="31">
                  <c:v>4.5</c:v>
                </c:pt>
                <c:pt idx="32">
                  <c:v>2.8</c:v>
                </c:pt>
                <c:pt idx="33">
                  <c:v>2.8</c:v>
                </c:pt>
                <c:pt idx="34">
                  <c:v>5.8</c:v>
                </c:pt>
                <c:pt idx="35">
                  <c:v>2</c:v>
                </c:pt>
                <c:pt idx="36">
                  <c:v>3.5</c:v>
                </c:pt>
                <c:pt idx="37">
                  <c:v>3</c:v>
                </c:pt>
                <c:pt idx="38">
                  <c:v>2</c:v>
                </c:pt>
                <c:pt idx="39">
                  <c:v>3.8</c:v>
                </c:pt>
                <c:pt idx="40">
                  <c:v>4.5</c:v>
                </c:pt>
                <c:pt idx="41">
                  <c:v>1.5</c:v>
                </c:pt>
                <c:pt idx="42">
                  <c:v>1.8</c:v>
                </c:pt>
                <c:pt idx="43">
                  <c:v>2.8</c:v>
                </c:pt>
                <c:pt idx="44">
                  <c:v>3.5</c:v>
                </c:pt>
              </c:numCache>
            </c:numRef>
          </c:xVal>
          <c:yVal>
            <c:numRef>
              <c:f>Sheet3!$M$2:$M$46</c:f>
              <c:numCache>
                <c:formatCode>General</c:formatCode>
                <c:ptCount val="45"/>
                <c:pt idx="0">
                  <c:v>7.3</c:v>
                </c:pt>
                <c:pt idx="1">
                  <c:v>5.8</c:v>
                </c:pt>
                <c:pt idx="2">
                  <c:v>4</c:v>
                </c:pt>
                <c:pt idx="3">
                  <c:v>3.5</c:v>
                </c:pt>
                <c:pt idx="4">
                  <c:v>8.5</c:v>
                </c:pt>
                <c:pt idx="5">
                  <c:v>2.2999999999999998</c:v>
                </c:pt>
                <c:pt idx="6">
                  <c:v>4.3</c:v>
                </c:pt>
                <c:pt idx="7">
                  <c:v>2.2999999999999998</c:v>
                </c:pt>
                <c:pt idx="8">
                  <c:v>6</c:v>
                </c:pt>
                <c:pt idx="9">
                  <c:v>2.5</c:v>
                </c:pt>
                <c:pt idx="10">
                  <c:v>2.5</c:v>
                </c:pt>
                <c:pt idx="11">
                  <c:v>9</c:v>
                </c:pt>
                <c:pt idx="16">
                  <c:v>4</c:v>
                </c:pt>
                <c:pt idx="17">
                  <c:v>5.8</c:v>
                </c:pt>
                <c:pt idx="18">
                  <c:v>3.3</c:v>
                </c:pt>
                <c:pt idx="19">
                  <c:v>5.3</c:v>
                </c:pt>
                <c:pt idx="20">
                  <c:v>3.5</c:v>
                </c:pt>
                <c:pt idx="21">
                  <c:v>2.5</c:v>
                </c:pt>
                <c:pt idx="22">
                  <c:v>2.5</c:v>
                </c:pt>
                <c:pt idx="23">
                  <c:v>6.8</c:v>
                </c:pt>
                <c:pt idx="24">
                  <c:v>6.3</c:v>
                </c:pt>
                <c:pt idx="25">
                  <c:v>4.8</c:v>
                </c:pt>
                <c:pt idx="26">
                  <c:v>2.5</c:v>
                </c:pt>
                <c:pt idx="27">
                  <c:v>4.8</c:v>
                </c:pt>
                <c:pt idx="28">
                  <c:v>1.5</c:v>
                </c:pt>
                <c:pt idx="29">
                  <c:v>3.5</c:v>
                </c:pt>
                <c:pt idx="30">
                  <c:v>4.5</c:v>
                </c:pt>
                <c:pt idx="31">
                  <c:v>5.3</c:v>
                </c:pt>
                <c:pt idx="32">
                  <c:v>3.5</c:v>
                </c:pt>
                <c:pt idx="33">
                  <c:v>2.8</c:v>
                </c:pt>
                <c:pt idx="34">
                  <c:v>7.5</c:v>
                </c:pt>
                <c:pt idx="35">
                  <c:v>4</c:v>
                </c:pt>
                <c:pt idx="36">
                  <c:v>3.5</c:v>
                </c:pt>
                <c:pt idx="37">
                  <c:v>3.8</c:v>
                </c:pt>
                <c:pt idx="38">
                  <c:v>1.8</c:v>
                </c:pt>
                <c:pt idx="39">
                  <c:v>4.8</c:v>
                </c:pt>
                <c:pt idx="40">
                  <c:v>6</c:v>
                </c:pt>
                <c:pt idx="41">
                  <c:v>1.5</c:v>
                </c:pt>
                <c:pt idx="42">
                  <c:v>3</c:v>
                </c:pt>
                <c:pt idx="43">
                  <c:v>4.3</c:v>
                </c:pt>
                <c:pt idx="44">
                  <c:v>4.3</c:v>
                </c:pt>
              </c:numCache>
            </c:numRef>
          </c:yVal>
          <c:smooth val="0"/>
          <c:extLst>
            <c:ext xmlns:c16="http://schemas.microsoft.com/office/drawing/2014/chart" uri="{C3380CC4-5D6E-409C-BE32-E72D297353CC}">
              <c16:uniqueId val="{00000000-6859-4F45-B5D6-2491C70A0952}"/>
            </c:ext>
          </c:extLst>
        </c:ser>
        <c:dLbls>
          <c:showLegendKey val="0"/>
          <c:showVal val="0"/>
          <c:showCatName val="0"/>
          <c:showSerName val="0"/>
          <c:showPercent val="0"/>
          <c:showBubbleSize val="0"/>
        </c:dLbls>
        <c:axId val="1558282368"/>
        <c:axId val="1558286528"/>
      </c:scatterChart>
      <c:valAx>
        <c:axId val="1558282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lodge_score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286528"/>
        <c:crosses val="autoZero"/>
        <c:crossBetween val="midCat"/>
      </c:valAx>
      <c:valAx>
        <c:axId val="155828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harvest_ease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28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618490</xdr:colOff>
      <xdr:row>0</xdr:row>
      <xdr:rowOff>10477</xdr:rowOff>
    </xdr:from>
    <xdr:to>
      <xdr:col>25</xdr:col>
      <xdr:colOff>607695</xdr:colOff>
      <xdr:row>18</xdr:row>
      <xdr:rowOff>123826</xdr:rowOff>
    </xdr:to>
    <xdr:graphicFrame macro="">
      <xdr:nvGraphicFramePr>
        <xdr:cNvPr id="6" name="Chart 5">
          <a:extLst>
            <a:ext uri="{FF2B5EF4-FFF2-40B4-BE49-F238E27FC236}">
              <a16:creationId xmlns:a16="http://schemas.microsoft.com/office/drawing/2014/main" id="{39A0F83A-1B77-317E-DBA2-710F93AB4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622301</xdr:colOff>
      <xdr:row>20</xdr:row>
      <xdr:rowOff>141922</xdr:rowOff>
    </xdr:from>
    <xdr:to>
      <xdr:col>25</xdr:col>
      <xdr:colOff>666751</xdr:colOff>
      <xdr:row>33</xdr:row>
      <xdr:rowOff>76200</xdr:rowOff>
    </xdr:to>
    <xdr:graphicFrame macro="">
      <xdr:nvGraphicFramePr>
        <xdr:cNvPr id="7" name="Chart 6">
          <a:extLst>
            <a:ext uri="{FF2B5EF4-FFF2-40B4-BE49-F238E27FC236}">
              <a16:creationId xmlns:a16="http://schemas.microsoft.com/office/drawing/2014/main" id="{EBB4552C-06DE-589B-83AF-14C874B8C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87D80-A8C0-403C-945E-92314B5EAC34}">
  <dimension ref="A1:U52"/>
  <sheetViews>
    <sheetView tabSelected="1" topLeftCell="A7" workbookViewId="0">
      <selection activeCell="C13" sqref="C13:C17"/>
    </sheetView>
  </sheetViews>
  <sheetFormatPr baseColWidth="10" defaultColWidth="8.83203125" defaultRowHeight="15" x14ac:dyDescent="0.2"/>
  <cols>
    <col min="1" max="1" width="15.1640625" bestFit="1" customWidth="1"/>
    <col min="2" max="2" width="16" customWidth="1"/>
    <col min="3" max="3" width="4.6640625" customWidth="1"/>
    <col min="4" max="4" width="23.33203125" customWidth="1"/>
    <col min="5" max="5" width="15.1640625" customWidth="1"/>
    <col min="6" max="6" width="105.33203125" customWidth="1"/>
    <col min="7" max="7" width="6.83203125" bestFit="1" customWidth="1"/>
    <col min="8" max="21" width="8.1640625" customWidth="1"/>
    <col min="22" max="22" width="31.5" customWidth="1"/>
  </cols>
  <sheetData>
    <row r="1" spans="1:21" x14ac:dyDescent="0.2">
      <c r="A1" t="s">
        <v>5</v>
      </c>
      <c r="B1" t="s">
        <v>20</v>
      </c>
      <c r="C1" t="s">
        <v>81</v>
      </c>
      <c r="D1" t="s">
        <v>102</v>
      </c>
      <c r="E1" t="s">
        <v>92</v>
      </c>
      <c r="F1" t="s">
        <v>86</v>
      </c>
      <c r="G1" t="s">
        <v>97</v>
      </c>
      <c r="H1" t="s">
        <v>78</v>
      </c>
      <c r="I1" t="s">
        <v>103</v>
      </c>
      <c r="J1" t="s">
        <v>72</v>
      </c>
      <c r="K1" t="s">
        <v>99</v>
      </c>
      <c r="L1" t="s">
        <v>73</v>
      </c>
      <c r="M1" t="s">
        <v>74</v>
      </c>
      <c r="N1" t="s">
        <v>98</v>
      </c>
      <c r="O1" t="s">
        <v>75</v>
      </c>
      <c r="P1" t="s">
        <v>77</v>
      </c>
      <c r="Q1" t="s">
        <v>76</v>
      </c>
      <c r="R1" t="s">
        <v>87</v>
      </c>
      <c r="S1" t="s">
        <v>88</v>
      </c>
      <c r="T1" t="s">
        <v>89</v>
      </c>
      <c r="U1" t="s">
        <v>90</v>
      </c>
    </row>
    <row r="2" spans="1:21" s="2" customFormat="1" x14ac:dyDescent="0.2">
      <c r="A2" s="2" t="s">
        <v>0</v>
      </c>
      <c r="B2" s="2" t="s">
        <v>2</v>
      </c>
      <c r="C2" s="2" t="s">
        <v>79</v>
      </c>
      <c r="D2" s="2" t="s">
        <v>101</v>
      </c>
      <c r="E2" s="2" t="s">
        <v>79</v>
      </c>
      <c r="F2" s="2" t="s">
        <v>1</v>
      </c>
      <c r="G2" s="2" t="s">
        <v>18</v>
      </c>
      <c r="H2" s="2">
        <v>66</v>
      </c>
      <c r="I2" s="2">
        <v>8</v>
      </c>
      <c r="J2" s="2">
        <v>94</v>
      </c>
      <c r="K2" s="2">
        <v>18.7</v>
      </c>
      <c r="L2" s="2">
        <v>5.5</v>
      </c>
      <c r="M2" s="2">
        <v>7.3</v>
      </c>
      <c r="N2" s="2">
        <v>230</v>
      </c>
      <c r="O2" s="2">
        <v>24.6</v>
      </c>
      <c r="P2" s="2">
        <v>64.400000000000006</v>
      </c>
      <c r="Q2" s="2">
        <v>40.700000000000003</v>
      </c>
      <c r="R2" s="2">
        <v>6</v>
      </c>
      <c r="S2" s="2">
        <f t="shared" ref="S2:S46" si="0">J2-90</f>
        <v>4</v>
      </c>
      <c r="T2" s="2">
        <f>I2-7</f>
        <v>1</v>
      </c>
      <c r="U2" s="2">
        <v>8</v>
      </c>
    </row>
    <row r="3" spans="1:21" s="2" customFormat="1" ht="16" x14ac:dyDescent="0.2">
      <c r="A3" s="2" t="s">
        <v>35</v>
      </c>
      <c r="B3" s="2" t="s">
        <v>2</v>
      </c>
      <c r="C3" s="2" t="s">
        <v>79</v>
      </c>
      <c r="D3" s="3" t="s">
        <v>100</v>
      </c>
      <c r="E3" s="2" t="s">
        <v>79</v>
      </c>
      <c r="F3" s="2" t="s">
        <v>25</v>
      </c>
      <c r="G3" s="2" t="s">
        <v>19</v>
      </c>
      <c r="H3" s="2">
        <v>59</v>
      </c>
      <c r="I3" s="2">
        <v>18</v>
      </c>
      <c r="J3" s="2">
        <v>95</v>
      </c>
      <c r="K3" s="2">
        <v>22.8</v>
      </c>
      <c r="L3" s="2">
        <v>3.8</v>
      </c>
      <c r="M3" s="2">
        <v>5.8</v>
      </c>
      <c r="N3" s="2">
        <v>234</v>
      </c>
      <c r="O3" s="2">
        <v>25.4</v>
      </c>
      <c r="P3" s="2">
        <v>63.8</v>
      </c>
      <c r="Q3" s="2">
        <v>43.7</v>
      </c>
      <c r="R3" s="2">
        <v>16</v>
      </c>
      <c r="S3" s="2">
        <f t="shared" si="0"/>
        <v>5</v>
      </c>
      <c r="T3" s="2">
        <v>10</v>
      </c>
      <c r="U3" s="2">
        <v>13</v>
      </c>
    </row>
    <row r="4" spans="1:21" s="2" customFormat="1" x14ac:dyDescent="0.2">
      <c r="A4" s="2" t="s">
        <v>26</v>
      </c>
      <c r="B4" s="2" t="s">
        <v>2</v>
      </c>
      <c r="C4" s="2" t="s">
        <v>79</v>
      </c>
      <c r="D4" s="2" t="s">
        <v>84</v>
      </c>
      <c r="E4" s="2" t="s">
        <v>79</v>
      </c>
      <c r="F4" s="2" t="s">
        <v>27</v>
      </c>
      <c r="G4" s="2" t="s">
        <v>19</v>
      </c>
      <c r="H4" s="2">
        <v>62</v>
      </c>
      <c r="I4" s="2">
        <v>13</v>
      </c>
      <c r="J4" s="2">
        <v>94</v>
      </c>
      <c r="K4" s="2">
        <v>22.3</v>
      </c>
      <c r="L4" s="2">
        <v>3.5</v>
      </c>
      <c r="M4" s="2">
        <v>4</v>
      </c>
      <c r="N4" s="2">
        <v>232</v>
      </c>
      <c r="O4" s="2">
        <v>25.6</v>
      </c>
      <c r="P4" s="2">
        <v>66.5</v>
      </c>
      <c r="Q4" s="2">
        <v>60.4</v>
      </c>
      <c r="R4" s="2">
        <v>15</v>
      </c>
      <c r="S4" s="2">
        <f t="shared" si="0"/>
        <v>4</v>
      </c>
      <c r="T4" s="2">
        <v>5</v>
      </c>
      <c r="U4" s="2">
        <v>39</v>
      </c>
    </row>
    <row r="5" spans="1:21" s="2" customFormat="1" x14ac:dyDescent="0.2">
      <c r="A5" s="2" t="s">
        <v>39</v>
      </c>
      <c r="B5" s="2" t="s">
        <v>2</v>
      </c>
      <c r="C5" s="2" t="s">
        <v>79</v>
      </c>
      <c r="D5" s="2" t="s">
        <v>93</v>
      </c>
      <c r="E5" s="2" t="s">
        <v>79</v>
      </c>
      <c r="F5" s="4" t="s">
        <v>94</v>
      </c>
      <c r="G5" s="2" t="s">
        <v>19</v>
      </c>
      <c r="H5" s="2">
        <v>62</v>
      </c>
      <c r="I5" s="2">
        <v>16</v>
      </c>
      <c r="J5" s="2">
        <v>95</v>
      </c>
      <c r="K5" s="2">
        <v>28</v>
      </c>
      <c r="L5" s="2">
        <v>2.8</v>
      </c>
      <c r="M5" s="2">
        <v>3.5</v>
      </c>
      <c r="N5" s="2">
        <v>238</v>
      </c>
      <c r="O5" s="2">
        <v>25.4</v>
      </c>
      <c r="P5" s="2">
        <v>64.599999999999994</v>
      </c>
      <c r="Q5" s="2">
        <v>53.7</v>
      </c>
      <c r="R5" s="2">
        <v>35</v>
      </c>
      <c r="S5" s="2">
        <f t="shared" si="0"/>
        <v>5</v>
      </c>
      <c r="T5" s="2">
        <v>8</v>
      </c>
      <c r="U5" s="2">
        <v>32</v>
      </c>
    </row>
    <row r="6" spans="1:21" s="2" customFormat="1" x14ac:dyDescent="0.2">
      <c r="A6" s="2" t="s">
        <v>56</v>
      </c>
      <c r="B6" s="2" t="s">
        <v>6</v>
      </c>
      <c r="C6" s="2" t="s">
        <v>79</v>
      </c>
      <c r="D6" s="2" t="s">
        <v>83</v>
      </c>
      <c r="E6" s="2" t="s">
        <v>79</v>
      </c>
      <c r="F6" s="2" t="s">
        <v>15</v>
      </c>
      <c r="G6" s="2" t="s">
        <v>18</v>
      </c>
      <c r="H6" s="2">
        <v>60</v>
      </c>
      <c r="I6" s="2">
        <v>13</v>
      </c>
      <c r="J6" s="2">
        <v>92</v>
      </c>
      <c r="K6" s="2">
        <v>12.6</v>
      </c>
      <c r="L6" s="2">
        <v>6.8</v>
      </c>
      <c r="M6" s="2">
        <v>8.5</v>
      </c>
      <c r="N6" s="2">
        <v>200</v>
      </c>
      <c r="O6" s="2">
        <v>23.8</v>
      </c>
      <c r="P6" s="2">
        <v>65.900000000000006</v>
      </c>
      <c r="Q6" s="2">
        <v>44.1</v>
      </c>
      <c r="R6" s="2">
        <v>2</v>
      </c>
      <c r="S6" s="2">
        <f t="shared" si="0"/>
        <v>2</v>
      </c>
      <c r="T6" s="2">
        <v>5</v>
      </c>
      <c r="U6" s="2">
        <v>16</v>
      </c>
    </row>
    <row r="7" spans="1:21" s="2" customFormat="1" x14ac:dyDescent="0.2">
      <c r="A7" s="2" t="s">
        <v>41</v>
      </c>
      <c r="B7" s="2" t="s">
        <v>6</v>
      </c>
      <c r="C7" s="2" t="s">
        <v>79</v>
      </c>
      <c r="D7" s="2" t="s">
        <v>85</v>
      </c>
      <c r="E7" s="2" t="s">
        <v>79</v>
      </c>
      <c r="F7" s="2" t="s">
        <v>7</v>
      </c>
      <c r="G7" s="2" t="s">
        <v>19</v>
      </c>
      <c r="H7" s="2">
        <v>60</v>
      </c>
      <c r="I7" s="2">
        <v>11</v>
      </c>
      <c r="J7" s="2">
        <v>93</v>
      </c>
      <c r="K7" s="2">
        <v>21.8</v>
      </c>
      <c r="L7" s="2">
        <v>2.2999999999999998</v>
      </c>
      <c r="M7" s="2">
        <v>2.2999999999999998</v>
      </c>
      <c r="N7" s="2">
        <v>217</v>
      </c>
      <c r="O7" s="2">
        <v>27.3</v>
      </c>
      <c r="P7" s="2">
        <v>66.3</v>
      </c>
      <c r="Q7" s="2">
        <v>38.299999999999997</v>
      </c>
      <c r="R7" s="2">
        <v>14</v>
      </c>
      <c r="S7" s="2">
        <f t="shared" si="0"/>
        <v>3</v>
      </c>
      <c r="T7" s="2">
        <v>3</v>
      </c>
      <c r="U7" s="2">
        <v>6</v>
      </c>
    </row>
    <row r="8" spans="1:21" s="2" customFormat="1" ht="16" x14ac:dyDescent="0.2">
      <c r="A8" s="2" t="s">
        <v>42</v>
      </c>
      <c r="B8" s="2" t="s">
        <v>6</v>
      </c>
      <c r="C8" s="2" t="s">
        <v>79</v>
      </c>
      <c r="D8" s="3" t="s">
        <v>100</v>
      </c>
      <c r="E8" s="2" t="s">
        <v>79</v>
      </c>
      <c r="F8" s="2" t="s">
        <v>14</v>
      </c>
      <c r="G8" s="2" t="s">
        <v>19</v>
      </c>
      <c r="H8" s="2">
        <v>60</v>
      </c>
      <c r="I8" s="2">
        <v>12</v>
      </c>
      <c r="J8" s="2">
        <v>93</v>
      </c>
      <c r="K8" s="2">
        <v>19.7</v>
      </c>
      <c r="L8" s="2">
        <v>3.5</v>
      </c>
      <c r="M8" s="2">
        <v>4.3</v>
      </c>
      <c r="N8" s="2">
        <v>247</v>
      </c>
      <c r="O8" s="2">
        <v>24.9</v>
      </c>
      <c r="P8" s="2">
        <v>66.2</v>
      </c>
      <c r="Q8" s="2">
        <v>51.9</v>
      </c>
      <c r="R8" s="2">
        <v>7</v>
      </c>
      <c r="S8" s="2">
        <f t="shared" si="0"/>
        <v>3</v>
      </c>
      <c r="T8" s="2">
        <v>4</v>
      </c>
      <c r="U8" s="2">
        <v>27</v>
      </c>
    </row>
    <row r="9" spans="1:21" s="2" customFormat="1" x14ac:dyDescent="0.2">
      <c r="A9" s="2" t="s">
        <v>43</v>
      </c>
      <c r="B9" s="2" t="s">
        <v>6</v>
      </c>
      <c r="C9" s="2" t="s">
        <v>79</v>
      </c>
      <c r="D9" s="2" t="s">
        <v>82</v>
      </c>
      <c r="E9" s="2" t="s">
        <v>79</v>
      </c>
      <c r="F9" s="2" t="s">
        <v>10</v>
      </c>
      <c r="G9" s="2" t="s">
        <v>19</v>
      </c>
      <c r="H9" s="2">
        <v>59</v>
      </c>
      <c r="I9" s="2">
        <v>15</v>
      </c>
      <c r="J9" s="2">
        <v>94</v>
      </c>
      <c r="K9" s="2">
        <v>30.7</v>
      </c>
      <c r="L9" s="2">
        <v>2.2999999999999998</v>
      </c>
      <c r="M9" s="2">
        <v>2.2999999999999998</v>
      </c>
      <c r="N9" s="2">
        <v>260</v>
      </c>
      <c r="O9" s="2">
        <v>26.1</v>
      </c>
      <c r="P9" s="2">
        <v>65.5</v>
      </c>
      <c r="Q9" s="2">
        <v>55.6</v>
      </c>
      <c r="R9" s="2">
        <v>40</v>
      </c>
      <c r="S9" s="2">
        <f t="shared" si="0"/>
        <v>4</v>
      </c>
      <c r="T9" s="2">
        <v>7</v>
      </c>
      <c r="U9" s="2">
        <v>34</v>
      </c>
    </row>
    <row r="10" spans="1:21" s="2" customFormat="1" x14ac:dyDescent="0.2">
      <c r="A10" s="2" t="s">
        <v>65</v>
      </c>
      <c r="B10" s="2" t="s">
        <v>6</v>
      </c>
      <c r="C10" s="2" t="s">
        <v>79</v>
      </c>
      <c r="D10" s="2" t="s">
        <v>91</v>
      </c>
      <c r="E10" s="2" t="s">
        <v>79</v>
      </c>
      <c r="F10" s="2" t="s">
        <v>16</v>
      </c>
      <c r="G10" s="2" t="s">
        <v>18</v>
      </c>
      <c r="H10" s="2">
        <v>63</v>
      </c>
      <c r="I10" s="2">
        <v>11</v>
      </c>
      <c r="J10" s="2">
        <v>94</v>
      </c>
      <c r="K10" s="2">
        <v>22.9</v>
      </c>
      <c r="L10" s="2">
        <v>4.3</v>
      </c>
      <c r="M10" s="2">
        <v>6</v>
      </c>
      <c r="N10" s="2">
        <v>225</v>
      </c>
      <c r="O10" s="2">
        <v>24.2</v>
      </c>
      <c r="P10" s="2">
        <v>66.099999999999994</v>
      </c>
      <c r="Q10" s="2">
        <v>37.4</v>
      </c>
      <c r="R10" s="2">
        <v>19</v>
      </c>
      <c r="S10" s="2">
        <f t="shared" si="0"/>
        <v>4</v>
      </c>
      <c r="T10" s="2">
        <v>3</v>
      </c>
      <c r="U10" s="2">
        <v>5</v>
      </c>
    </row>
    <row r="11" spans="1:21" s="2" customFormat="1" x14ac:dyDescent="0.2">
      <c r="A11" s="2" t="s">
        <v>47</v>
      </c>
      <c r="B11" s="2" t="s">
        <v>6</v>
      </c>
      <c r="C11" s="2" t="s">
        <v>79</v>
      </c>
      <c r="D11" s="2" t="s">
        <v>84</v>
      </c>
      <c r="E11" s="2" t="s">
        <v>79</v>
      </c>
      <c r="F11" s="2" t="s">
        <v>9</v>
      </c>
      <c r="G11" s="2" t="s">
        <v>19</v>
      </c>
      <c r="H11" s="2">
        <v>56</v>
      </c>
      <c r="I11" s="2">
        <v>20</v>
      </c>
      <c r="J11" s="2">
        <v>94</v>
      </c>
      <c r="K11" s="2">
        <v>29.1</v>
      </c>
      <c r="L11" s="2">
        <v>1.8</v>
      </c>
      <c r="M11" s="2">
        <v>2.5</v>
      </c>
      <c r="N11" s="2">
        <v>247</v>
      </c>
      <c r="O11" s="2">
        <v>24.8</v>
      </c>
      <c r="P11" s="2">
        <v>66.7</v>
      </c>
      <c r="Q11" s="2">
        <v>64.3</v>
      </c>
      <c r="R11" s="2">
        <v>37</v>
      </c>
      <c r="S11" s="2">
        <f t="shared" si="0"/>
        <v>4</v>
      </c>
      <c r="T11" s="2">
        <v>11</v>
      </c>
      <c r="U11" s="2">
        <v>40</v>
      </c>
    </row>
    <row r="12" spans="1:21" s="2" customFormat="1" ht="16" x14ac:dyDescent="0.2">
      <c r="A12" s="2" t="s">
        <v>50</v>
      </c>
      <c r="B12" s="2" t="s">
        <v>6</v>
      </c>
      <c r="C12" s="2" t="s">
        <v>79</v>
      </c>
      <c r="D12" s="3" t="s">
        <v>96</v>
      </c>
      <c r="E12" s="2" t="s">
        <v>79</v>
      </c>
      <c r="F12" s="2" t="s">
        <v>13</v>
      </c>
      <c r="G12" s="2" t="s">
        <v>19</v>
      </c>
      <c r="H12" s="2">
        <v>61</v>
      </c>
      <c r="I12" s="2">
        <v>15</v>
      </c>
      <c r="J12" s="2">
        <v>94</v>
      </c>
      <c r="K12" s="2">
        <v>28.8</v>
      </c>
      <c r="L12" s="2">
        <v>2</v>
      </c>
      <c r="M12" s="2">
        <v>2.5</v>
      </c>
      <c r="N12" s="2">
        <v>252</v>
      </c>
      <c r="O12" s="2">
        <v>25.1</v>
      </c>
      <c r="P12" s="2">
        <v>65</v>
      </c>
      <c r="Q12" s="2">
        <v>49.3</v>
      </c>
      <c r="R12" s="2">
        <v>36</v>
      </c>
      <c r="S12" s="2">
        <f t="shared" si="0"/>
        <v>4</v>
      </c>
      <c r="T12" s="2">
        <v>7</v>
      </c>
      <c r="U12" s="2">
        <v>23</v>
      </c>
    </row>
    <row r="13" spans="1:21" s="2" customFormat="1" x14ac:dyDescent="0.2">
      <c r="A13" s="2" t="s">
        <v>63</v>
      </c>
      <c r="B13" s="2" t="s">
        <v>64</v>
      </c>
      <c r="C13" s="2" t="s">
        <v>79</v>
      </c>
      <c r="D13" s="2" t="s">
        <v>83</v>
      </c>
      <c r="G13" s="2" t="s">
        <v>18</v>
      </c>
      <c r="H13" s="2">
        <v>60</v>
      </c>
      <c r="I13" s="2">
        <v>14</v>
      </c>
      <c r="J13" s="2">
        <v>94</v>
      </c>
      <c r="K13" s="2">
        <v>11.5</v>
      </c>
      <c r="L13" s="2">
        <v>8.8000000000000007</v>
      </c>
      <c r="M13" s="2">
        <v>9</v>
      </c>
      <c r="N13" s="2">
        <v>225</v>
      </c>
      <c r="O13" s="2">
        <v>27.1</v>
      </c>
      <c r="P13" s="2">
        <v>65.2</v>
      </c>
      <c r="Q13" s="2">
        <v>42.2</v>
      </c>
      <c r="R13" s="2">
        <v>1</v>
      </c>
      <c r="S13" s="2">
        <f t="shared" si="0"/>
        <v>4</v>
      </c>
      <c r="T13" s="2">
        <v>6</v>
      </c>
      <c r="U13" s="2">
        <v>11</v>
      </c>
    </row>
    <row r="14" spans="1:21" ht="16" x14ac:dyDescent="0.2">
      <c r="A14" s="5" t="s">
        <v>104</v>
      </c>
      <c r="B14" t="s">
        <v>111</v>
      </c>
      <c r="C14" s="2" t="s">
        <v>79</v>
      </c>
    </row>
    <row r="15" spans="1:21" ht="16" x14ac:dyDescent="0.2">
      <c r="A15" s="5" t="s">
        <v>105</v>
      </c>
      <c r="B15" t="s">
        <v>108</v>
      </c>
      <c r="C15" s="2" t="s">
        <v>79</v>
      </c>
    </row>
    <row r="16" spans="1:21" ht="16" x14ac:dyDescent="0.2">
      <c r="A16" s="5" t="s">
        <v>106</v>
      </c>
      <c r="B16" t="s">
        <v>109</v>
      </c>
      <c r="C16" s="2" t="s">
        <v>79</v>
      </c>
    </row>
    <row r="17" spans="1:21" ht="16" x14ac:dyDescent="0.2">
      <c r="A17" s="5" t="s">
        <v>107</v>
      </c>
      <c r="B17" t="s">
        <v>110</v>
      </c>
      <c r="C17" s="2" t="s">
        <v>79</v>
      </c>
    </row>
    <row r="18" spans="1:21" x14ac:dyDescent="0.2">
      <c r="A18" t="s">
        <v>21</v>
      </c>
      <c r="B18" t="s">
        <v>2</v>
      </c>
      <c r="E18" t="s">
        <v>79</v>
      </c>
      <c r="F18" t="s">
        <v>24</v>
      </c>
      <c r="G18" t="s">
        <v>19</v>
      </c>
      <c r="H18">
        <v>59</v>
      </c>
      <c r="I18">
        <v>15</v>
      </c>
      <c r="J18">
        <v>93</v>
      </c>
      <c r="K18">
        <v>24.5</v>
      </c>
      <c r="L18">
        <v>3</v>
      </c>
      <c r="M18">
        <v>4</v>
      </c>
      <c r="N18">
        <v>236</v>
      </c>
      <c r="O18">
        <v>23.9</v>
      </c>
      <c r="P18">
        <v>65.599999999999994</v>
      </c>
      <c r="Q18">
        <v>51.3</v>
      </c>
      <c r="R18">
        <v>25</v>
      </c>
      <c r="S18">
        <f t="shared" si="0"/>
        <v>3</v>
      </c>
      <c r="T18">
        <v>7</v>
      </c>
      <c r="U18">
        <v>26</v>
      </c>
    </row>
    <row r="19" spans="1:21" x14ac:dyDescent="0.2">
      <c r="A19" t="s">
        <v>22</v>
      </c>
      <c r="B19" t="s">
        <v>2</v>
      </c>
      <c r="E19" t="s">
        <v>79</v>
      </c>
      <c r="F19" t="s">
        <v>23</v>
      </c>
      <c r="G19" t="s">
        <v>19</v>
      </c>
      <c r="H19">
        <v>60</v>
      </c>
      <c r="I19">
        <v>16</v>
      </c>
      <c r="J19">
        <v>93</v>
      </c>
      <c r="K19">
        <v>23.1</v>
      </c>
      <c r="L19">
        <v>4.3</v>
      </c>
      <c r="M19">
        <v>5.8</v>
      </c>
      <c r="N19">
        <v>223</v>
      </c>
      <c r="O19">
        <v>23.9</v>
      </c>
      <c r="P19">
        <v>65.7</v>
      </c>
      <c r="Q19">
        <v>53.2</v>
      </c>
      <c r="R19">
        <v>20</v>
      </c>
      <c r="S19">
        <f t="shared" si="0"/>
        <v>3</v>
      </c>
      <c r="T19">
        <v>8</v>
      </c>
      <c r="U19">
        <v>30</v>
      </c>
    </row>
    <row r="20" spans="1:21" x14ac:dyDescent="0.2">
      <c r="A20" t="s">
        <v>4</v>
      </c>
      <c r="B20" t="s">
        <v>2</v>
      </c>
      <c r="E20" t="s">
        <v>79</v>
      </c>
      <c r="F20" t="s">
        <v>3</v>
      </c>
      <c r="G20" t="s">
        <v>18</v>
      </c>
      <c r="H20">
        <v>63</v>
      </c>
      <c r="I20">
        <v>14</v>
      </c>
      <c r="J20">
        <v>95</v>
      </c>
      <c r="K20">
        <v>26.8</v>
      </c>
      <c r="L20">
        <v>2.2999999999999998</v>
      </c>
      <c r="M20">
        <v>3.3</v>
      </c>
      <c r="N20">
        <v>236</v>
      </c>
      <c r="O20">
        <v>24.6</v>
      </c>
      <c r="P20">
        <v>64.8</v>
      </c>
      <c r="Q20">
        <v>50.9</v>
      </c>
      <c r="R20">
        <v>31</v>
      </c>
      <c r="S20">
        <f t="shared" si="0"/>
        <v>5</v>
      </c>
      <c r="T20">
        <v>6</v>
      </c>
      <c r="U20">
        <v>25</v>
      </c>
    </row>
    <row r="21" spans="1:21" x14ac:dyDescent="0.2">
      <c r="A21" t="s">
        <v>30</v>
      </c>
      <c r="B21" t="s">
        <v>2</v>
      </c>
      <c r="E21" t="s">
        <v>79</v>
      </c>
      <c r="G21" t="s">
        <v>19</v>
      </c>
      <c r="H21">
        <v>61</v>
      </c>
      <c r="I21">
        <v>12</v>
      </c>
      <c r="J21">
        <v>94</v>
      </c>
      <c r="K21">
        <v>19.7</v>
      </c>
      <c r="L21">
        <v>4.5</v>
      </c>
      <c r="M21">
        <v>5.3</v>
      </c>
      <c r="N21">
        <v>234</v>
      </c>
      <c r="O21">
        <v>25.6</v>
      </c>
      <c r="P21">
        <v>65.3</v>
      </c>
      <c r="Q21">
        <v>42</v>
      </c>
      <c r="R21">
        <v>8</v>
      </c>
      <c r="S21">
        <f t="shared" si="0"/>
        <v>4</v>
      </c>
      <c r="T21">
        <v>4</v>
      </c>
      <c r="U21">
        <v>10</v>
      </c>
    </row>
    <row r="22" spans="1:21" x14ac:dyDescent="0.2">
      <c r="A22" t="s">
        <v>28</v>
      </c>
      <c r="B22" t="s">
        <v>2</v>
      </c>
      <c r="E22" t="s">
        <v>79</v>
      </c>
      <c r="F22" t="s">
        <v>29</v>
      </c>
      <c r="G22" t="s">
        <v>19</v>
      </c>
      <c r="H22">
        <v>62</v>
      </c>
      <c r="I22">
        <v>14</v>
      </c>
      <c r="J22">
        <v>96</v>
      </c>
      <c r="K22">
        <v>27.5</v>
      </c>
      <c r="L22">
        <v>2.5</v>
      </c>
      <c r="M22">
        <v>3.5</v>
      </c>
      <c r="N22">
        <v>241</v>
      </c>
      <c r="O22">
        <v>25.5</v>
      </c>
      <c r="P22">
        <v>63.7</v>
      </c>
      <c r="Q22">
        <v>49.5</v>
      </c>
      <c r="R22">
        <v>33</v>
      </c>
      <c r="S22">
        <f t="shared" si="0"/>
        <v>6</v>
      </c>
      <c r="T22">
        <v>6</v>
      </c>
      <c r="U22">
        <v>24</v>
      </c>
    </row>
    <row r="23" spans="1:21" x14ac:dyDescent="0.2">
      <c r="A23" t="s">
        <v>45</v>
      </c>
      <c r="B23" t="s">
        <v>2</v>
      </c>
      <c r="E23" t="s">
        <v>79</v>
      </c>
      <c r="G23" t="s">
        <v>19</v>
      </c>
      <c r="H23">
        <v>60</v>
      </c>
      <c r="I23">
        <v>10</v>
      </c>
      <c r="J23">
        <v>92</v>
      </c>
      <c r="K23">
        <v>25.2</v>
      </c>
      <c r="L23">
        <v>2.8</v>
      </c>
      <c r="M23">
        <v>2.5</v>
      </c>
      <c r="N23">
        <v>237</v>
      </c>
      <c r="O23">
        <v>25.4</v>
      </c>
      <c r="P23">
        <v>65.8</v>
      </c>
      <c r="Q23">
        <v>58.5</v>
      </c>
      <c r="R23">
        <v>26</v>
      </c>
      <c r="S23">
        <f t="shared" si="0"/>
        <v>2</v>
      </c>
      <c r="T23">
        <v>2</v>
      </c>
      <c r="U23">
        <v>36</v>
      </c>
    </row>
    <row r="24" spans="1:21" x14ac:dyDescent="0.2">
      <c r="A24" t="s">
        <v>70</v>
      </c>
      <c r="B24" t="s">
        <v>6</v>
      </c>
      <c r="D24" t="s">
        <v>95</v>
      </c>
      <c r="G24" t="s">
        <v>19</v>
      </c>
      <c r="H24">
        <v>58</v>
      </c>
      <c r="I24">
        <v>16</v>
      </c>
      <c r="J24">
        <v>94</v>
      </c>
      <c r="K24">
        <v>29.7</v>
      </c>
      <c r="L24">
        <v>2.2999999999999998</v>
      </c>
      <c r="M24">
        <v>2.5</v>
      </c>
      <c r="N24">
        <v>238</v>
      </c>
      <c r="O24">
        <v>27.7</v>
      </c>
      <c r="P24">
        <v>65.599999999999994</v>
      </c>
      <c r="Q24">
        <v>58.9</v>
      </c>
      <c r="R24">
        <v>39</v>
      </c>
      <c r="S24">
        <f t="shared" si="0"/>
        <v>4</v>
      </c>
      <c r="T24">
        <v>8</v>
      </c>
      <c r="U24">
        <v>37</v>
      </c>
    </row>
    <row r="25" spans="1:21" x14ac:dyDescent="0.2">
      <c r="A25" t="s">
        <v>55</v>
      </c>
      <c r="B25" t="s">
        <v>6</v>
      </c>
      <c r="D25" t="s">
        <v>80</v>
      </c>
      <c r="G25" t="s">
        <v>19</v>
      </c>
      <c r="H25">
        <v>61</v>
      </c>
      <c r="I25">
        <v>14</v>
      </c>
      <c r="J25">
        <v>94</v>
      </c>
      <c r="K25" s="1">
        <v>26</v>
      </c>
      <c r="L25" s="1">
        <v>4.8</v>
      </c>
      <c r="M25">
        <v>6.8</v>
      </c>
      <c r="N25">
        <v>203</v>
      </c>
      <c r="O25">
        <v>25.2</v>
      </c>
      <c r="P25">
        <v>65</v>
      </c>
      <c r="Q25">
        <v>45.8</v>
      </c>
      <c r="R25">
        <v>28</v>
      </c>
      <c r="S25">
        <f t="shared" si="0"/>
        <v>4</v>
      </c>
      <c r="T25">
        <v>6</v>
      </c>
      <c r="U25">
        <v>20</v>
      </c>
    </row>
    <row r="26" spans="1:21" x14ac:dyDescent="0.2">
      <c r="A26" t="s">
        <v>61</v>
      </c>
      <c r="B26" t="s">
        <v>6</v>
      </c>
      <c r="G26" t="s">
        <v>18</v>
      </c>
      <c r="H26">
        <v>58</v>
      </c>
      <c r="I26">
        <v>17</v>
      </c>
      <c r="J26">
        <v>94</v>
      </c>
      <c r="K26">
        <v>17.5</v>
      </c>
      <c r="L26">
        <v>5.5</v>
      </c>
      <c r="M26">
        <v>6.3</v>
      </c>
      <c r="N26">
        <v>214</v>
      </c>
      <c r="O26">
        <v>26.5</v>
      </c>
      <c r="P26">
        <v>64.900000000000006</v>
      </c>
      <c r="Q26">
        <v>42.8</v>
      </c>
      <c r="R26">
        <v>3</v>
      </c>
      <c r="S26">
        <f t="shared" si="0"/>
        <v>4</v>
      </c>
      <c r="T26">
        <v>9</v>
      </c>
      <c r="U26">
        <v>12</v>
      </c>
    </row>
    <row r="27" spans="1:21" x14ac:dyDescent="0.2">
      <c r="A27" t="s">
        <v>46</v>
      </c>
      <c r="B27" t="s">
        <v>6</v>
      </c>
      <c r="E27" t="s">
        <v>79</v>
      </c>
      <c r="F27" t="s">
        <v>12</v>
      </c>
      <c r="G27" t="s">
        <v>19</v>
      </c>
      <c r="H27">
        <v>55</v>
      </c>
      <c r="I27">
        <v>17</v>
      </c>
      <c r="J27">
        <v>93</v>
      </c>
      <c r="K27">
        <v>24</v>
      </c>
      <c r="L27">
        <v>3.5</v>
      </c>
      <c r="M27">
        <v>4.8</v>
      </c>
      <c r="N27">
        <v>267</v>
      </c>
      <c r="O27">
        <v>27.1</v>
      </c>
      <c r="P27">
        <v>65.2</v>
      </c>
      <c r="Q27">
        <v>43.9</v>
      </c>
      <c r="R27">
        <v>24</v>
      </c>
      <c r="S27">
        <f t="shared" si="0"/>
        <v>3</v>
      </c>
      <c r="T27">
        <v>9</v>
      </c>
      <c r="U27">
        <v>14</v>
      </c>
    </row>
    <row r="28" spans="1:21" x14ac:dyDescent="0.2">
      <c r="A28" t="s">
        <v>69</v>
      </c>
      <c r="B28" t="s">
        <v>6</v>
      </c>
      <c r="E28" t="s">
        <v>79</v>
      </c>
      <c r="F28" t="s">
        <v>8</v>
      </c>
      <c r="G28" t="s">
        <v>19</v>
      </c>
      <c r="H28">
        <v>61</v>
      </c>
      <c r="I28">
        <v>12</v>
      </c>
      <c r="J28">
        <v>93</v>
      </c>
      <c r="K28">
        <v>22.8</v>
      </c>
      <c r="L28">
        <v>2</v>
      </c>
      <c r="M28">
        <v>2.5</v>
      </c>
      <c r="N28">
        <v>235</v>
      </c>
      <c r="O28">
        <v>25.8</v>
      </c>
      <c r="P28">
        <v>64.599999999999994</v>
      </c>
      <c r="Q28">
        <v>44</v>
      </c>
      <c r="R28">
        <v>17</v>
      </c>
      <c r="S28">
        <f t="shared" si="0"/>
        <v>3</v>
      </c>
      <c r="T28">
        <v>4</v>
      </c>
      <c r="U28">
        <v>15</v>
      </c>
    </row>
    <row r="29" spans="1:21" x14ac:dyDescent="0.2">
      <c r="A29" t="s">
        <v>66</v>
      </c>
      <c r="B29" t="s">
        <v>6</v>
      </c>
      <c r="G29" t="s">
        <v>18</v>
      </c>
      <c r="H29">
        <v>61</v>
      </c>
      <c r="I29">
        <v>11</v>
      </c>
      <c r="J29">
        <v>93</v>
      </c>
      <c r="K29">
        <v>22.8</v>
      </c>
      <c r="L29">
        <v>4</v>
      </c>
      <c r="M29">
        <v>4.8</v>
      </c>
      <c r="N29">
        <v>245</v>
      </c>
      <c r="O29">
        <v>27.1</v>
      </c>
      <c r="P29">
        <v>66.099999999999994</v>
      </c>
      <c r="Q29">
        <v>52.7</v>
      </c>
      <c r="R29">
        <v>18</v>
      </c>
      <c r="S29">
        <f t="shared" si="0"/>
        <v>3</v>
      </c>
      <c r="T29">
        <v>3</v>
      </c>
      <c r="U29">
        <v>29</v>
      </c>
    </row>
    <row r="30" spans="1:21" x14ac:dyDescent="0.2">
      <c r="A30" t="s">
        <v>52</v>
      </c>
      <c r="B30" t="s">
        <v>6</v>
      </c>
      <c r="E30" t="s">
        <v>79</v>
      </c>
      <c r="F30" t="s">
        <v>11</v>
      </c>
      <c r="G30" t="s">
        <v>19</v>
      </c>
      <c r="H30">
        <v>57</v>
      </c>
      <c r="I30">
        <v>14</v>
      </c>
      <c r="J30">
        <v>91</v>
      </c>
      <c r="K30">
        <v>20.5</v>
      </c>
      <c r="L30">
        <v>2</v>
      </c>
      <c r="M30">
        <v>1.5</v>
      </c>
      <c r="N30">
        <v>235</v>
      </c>
      <c r="O30">
        <v>24.2</v>
      </c>
      <c r="P30">
        <v>66.900000000000006</v>
      </c>
      <c r="Q30">
        <v>45.1</v>
      </c>
      <c r="R30">
        <v>10</v>
      </c>
      <c r="S30">
        <f t="shared" si="0"/>
        <v>1</v>
      </c>
      <c r="T30">
        <v>6</v>
      </c>
      <c r="U30">
        <v>19</v>
      </c>
    </row>
    <row r="31" spans="1:21" x14ac:dyDescent="0.2">
      <c r="A31" t="s">
        <v>68</v>
      </c>
      <c r="B31" t="s">
        <v>6</v>
      </c>
      <c r="E31" t="s">
        <v>79</v>
      </c>
      <c r="F31" t="s">
        <v>17</v>
      </c>
      <c r="G31" t="s">
        <v>18</v>
      </c>
      <c r="H31">
        <v>59</v>
      </c>
      <c r="I31">
        <v>13</v>
      </c>
      <c r="J31">
        <v>94</v>
      </c>
      <c r="K31">
        <v>27.8</v>
      </c>
      <c r="L31">
        <v>3</v>
      </c>
      <c r="M31">
        <v>3.5</v>
      </c>
      <c r="N31">
        <v>241</v>
      </c>
      <c r="O31">
        <v>26.5</v>
      </c>
      <c r="P31">
        <v>65.400000000000006</v>
      </c>
      <c r="Q31">
        <v>44.2</v>
      </c>
      <c r="R31">
        <v>34</v>
      </c>
      <c r="S31">
        <f t="shared" si="0"/>
        <v>4</v>
      </c>
      <c r="T31">
        <v>5</v>
      </c>
      <c r="U31">
        <v>17</v>
      </c>
    </row>
    <row r="32" spans="1:21" x14ac:dyDescent="0.2">
      <c r="A32" t="s">
        <v>33</v>
      </c>
      <c r="B32" t="s">
        <v>34</v>
      </c>
      <c r="G32" t="s">
        <v>19</v>
      </c>
      <c r="H32">
        <v>63</v>
      </c>
      <c r="I32">
        <v>12</v>
      </c>
      <c r="J32">
        <v>94</v>
      </c>
      <c r="K32">
        <v>21.6</v>
      </c>
      <c r="L32">
        <v>3.3</v>
      </c>
      <c r="M32">
        <v>4.5</v>
      </c>
      <c r="N32">
        <v>226</v>
      </c>
      <c r="O32">
        <v>26.1</v>
      </c>
      <c r="P32">
        <v>64.8</v>
      </c>
      <c r="Q32">
        <v>53.4</v>
      </c>
      <c r="R32">
        <v>13</v>
      </c>
      <c r="S32">
        <f t="shared" si="0"/>
        <v>4</v>
      </c>
      <c r="T32">
        <v>4</v>
      </c>
      <c r="U32">
        <v>31</v>
      </c>
    </row>
    <row r="33" spans="1:21" x14ac:dyDescent="0.2">
      <c r="A33" t="s">
        <v>54</v>
      </c>
      <c r="B33" t="s">
        <v>38</v>
      </c>
      <c r="G33" t="s">
        <v>19</v>
      </c>
      <c r="H33">
        <v>61</v>
      </c>
      <c r="I33">
        <v>14</v>
      </c>
      <c r="J33">
        <v>93</v>
      </c>
      <c r="K33">
        <v>20.9</v>
      </c>
      <c r="L33">
        <v>4.5</v>
      </c>
      <c r="M33">
        <v>5.3</v>
      </c>
      <c r="N33">
        <v>216</v>
      </c>
      <c r="O33">
        <v>25.7</v>
      </c>
      <c r="P33">
        <v>65.900000000000006</v>
      </c>
      <c r="Q33">
        <v>28.7</v>
      </c>
      <c r="R33">
        <v>12</v>
      </c>
      <c r="S33">
        <f t="shared" si="0"/>
        <v>3</v>
      </c>
      <c r="T33">
        <v>6</v>
      </c>
      <c r="U33">
        <v>1</v>
      </c>
    </row>
    <row r="34" spans="1:21" x14ac:dyDescent="0.2">
      <c r="A34" t="s">
        <v>53</v>
      </c>
      <c r="B34" t="s">
        <v>38</v>
      </c>
      <c r="G34" t="s">
        <v>19</v>
      </c>
      <c r="H34">
        <v>62</v>
      </c>
      <c r="I34">
        <v>13</v>
      </c>
      <c r="J34">
        <v>94</v>
      </c>
      <c r="K34">
        <v>27.3</v>
      </c>
      <c r="L34">
        <v>2.8</v>
      </c>
      <c r="M34">
        <v>3.5</v>
      </c>
      <c r="N34">
        <v>254</v>
      </c>
      <c r="O34">
        <v>25.9</v>
      </c>
      <c r="P34">
        <v>65.900000000000006</v>
      </c>
      <c r="Q34">
        <v>36.799999999999997</v>
      </c>
      <c r="R34">
        <v>32</v>
      </c>
      <c r="S34">
        <f t="shared" si="0"/>
        <v>4</v>
      </c>
      <c r="T34">
        <v>5</v>
      </c>
      <c r="U34">
        <v>4</v>
      </c>
    </row>
    <row r="35" spans="1:21" x14ac:dyDescent="0.2">
      <c r="A35" t="s">
        <v>51</v>
      </c>
      <c r="B35" t="s">
        <v>38</v>
      </c>
      <c r="G35" t="s">
        <v>19</v>
      </c>
      <c r="H35">
        <v>54</v>
      </c>
      <c r="I35">
        <v>17</v>
      </c>
      <c r="J35">
        <v>92</v>
      </c>
      <c r="K35">
        <v>20.399999999999999</v>
      </c>
      <c r="L35">
        <v>2.8</v>
      </c>
      <c r="M35">
        <v>2.8</v>
      </c>
      <c r="N35">
        <v>255</v>
      </c>
      <c r="O35">
        <v>25.6</v>
      </c>
      <c r="P35">
        <v>65</v>
      </c>
      <c r="Q35">
        <v>38.6</v>
      </c>
      <c r="R35">
        <v>9</v>
      </c>
      <c r="S35">
        <f t="shared" si="0"/>
        <v>2</v>
      </c>
      <c r="T35">
        <v>9</v>
      </c>
      <c r="U35">
        <v>7</v>
      </c>
    </row>
    <row r="36" spans="1:21" x14ac:dyDescent="0.2">
      <c r="A36" t="s">
        <v>44</v>
      </c>
      <c r="B36" t="s">
        <v>38</v>
      </c>
      <c r="G36" t="s">
        <v>19</v>
      </c>
      <c r="H36">
        <v>61</v>
      </c>
      <c r="I36">
        <v>15</v>
      </c>
      <c r="J36">
        <v>94</v>
      </c>
      <c r="K36">
        <v>17.7</v>
      </c>
      <c r="L36">
        <v>5.8</v>
      </c>
      <c r="M36">
        <v>7.5</v>
      </c>
      <c r="N36">
        <v>228</v>
      </c>
      <c r="O36">
        <v>24.5</v>
      </c>
      <c r="P36">
        <v>66.099999999999994</v>
      </c>
      <c r="Q36">
        <v>46</v>
      </c>
      <c r="R36">
        <v>5</v>
      </c>
      <c r="S36">
        <f t="shared" si="0"/>
        <v>4</v>
      </c>
      <c r="T36">
        <v>7</v>
      </c>
      <c r="U36">
        <v>21</v>
      </c>
    </row>
    <row r="37" spans="1:21" x14ac:dyDescent="0.2">
      <c r="A37" t="s">
        <v>67</v>
      </c>
      <c r="B37" t="s">
        <v>38</v>
      </c>
      <c r="G37" t="s">
        <v>18</v>
      </c>
      <c r="H37">
        <v>63</v>
      </c>
      <c r="I37">
        <v>10</v>
      </c>
      <c r="J37">
        <v>93</v>
      </c>
      <c r="K37">
        <v>24</v>
      </c>
      <c r="L37">
        <v>2</v>
      </c>
      <c r="M37">
        <v>4</v>
      </c>
      <c r="N37">
        <v>255</v>
      </c>
      <c r="O37">
        <v>25.7</v>
      </c>
      <c r="P37">
        <v>66.400000000000006</v>
      </c>
      <c r="Q37">
        <v>55.3</v>
      </c>
      <c r="R37">
        <v>23</v>
      </c>
      <c r="S37">
        <f t="shared" si="0"/>
        <v>3</v>
      </c>
      <c r="T37">
        <v>2</v>
      </c>
      <c r="U37">
        <v>33</v>
      </c>
    </row>
    <row r="38" spans="1:21" x14ac:dyDescent="0.2">
      <c r="A38" t="s">
        <v>37</v>
      </c>
      <c r="B38" t="s">
        <v>38</v>
      </c>
      <c r="G38" t="s">
        <v>19</v>
      </c>
      <c r="H38">
        <v>59</v>
      </c>
      <c r="I38">
        <v>16</v>
      </c>
      <c r="J38">
        <v>94</v>
      </c>
      <c r="K38">
        <v>26.1</v>
      </c>
      <c r="L38">
        <v>3.5</v>
      </c>
      <c r="M38">
        <v>3.5</v>
      </c>
      <c r="N38">
        <v>239</v>
      </c>
      <c r="O38">
        <v>25.6</v>
      </c>
      <c r="P38">
        <v>66.3</v>
      </c>
      <c r="Q38">
        <v>56.6</v>
      </c>
      <c r="R38">
        <v>29</v>
      </c>
      <c r="S38">
        <f t="shared" si="0"/>
        <v>4</v>
      </c>
      <c r="T38">
        <v>8</v>
      </c>
      <c r="U38">
        <v>35</v>
      </c>
    </row>
    <row r="39" spans="1:21" x14ac:dyDescent="0.2">
      <c r="A39" t="s">
        <v>57</v>
      </c>
      <c r="B39" t="s">
        <v>58</v>
      </c>
      <c r="G39" t="s">
        <v>18</v>
      </c>
      <c r="H39">
        <v>61</v>
      </c>
      <c r="I39">
        <v>12</v>
      </c>
      <c r="J39">
        <v>93</v>
      </c>
      <c r="K39">
        <v>23.2</v>
      </c>
      <c r="L39">
        <v>3</v>
      </c>
      <c r="M39">
        <v>3.8</v>
      </c>
      <c r="N39">
        <v>254</v>
      </c>
      <c r="O39">
        <v>24.4</v>
      </c>
      <c r="P39">
        <v>65.599999999999994</v>
      </c>
      <c r="Q39">
        <v>52.1</v>
      </c>
      <c r="R39">
        <v>21</v>
      </c>
      <c r="S39">
        <f t="shared" si="0"/>
        <v>3</v>
      </c>
      <c r="T39">
        <v>4</v>
      </c>
      <c r="U39">
        <v>28</v>
      </c>
    </row>
    <row r="40" spans="1:21" x14ac:dyDescent="0.2">
      <c r="A40" t="s">
        <v>48</v>
      </c>
      <c r="B40" t="s">
        <v>49</v>
      </c>
      <c r="G40" t="s">
        <v>19</v>
      </c>
      <c r="H40">
        <v>61</v>
      </c>
      <c r="I40">
        <v>13</v>
      </c>
      <c r="J40">
        <v>94</v>
      </c>
      <c r="K40">
        <v>29.2</v>
      </c>
      <c r="L40">
        <v>2</v>
      </c>
      <c r="M40">
        <v>1.8</v>
      </c>
      <c r="N40">
        <v>252</v>
      </c>
      <c r="O40">
        <v>26.5</v>
      </c>
      <c r="P40">
        <v>65.599999999999994</v>
      </c>
      <c r="Q40">
        <v>33.799999999999997</v>
      </c>
      <c r="R40">
        <v>38</v>
      </c>
      <c r="S40">
        <f t="shared" si="0"/>
        <v>4</v>
      </c>
      <c r="T40">
        <v>5</v>
      </c>
      <c r="U40">
        <v>2</v>
      </c>
    </row>
    <row r="41" spans="1:21" x14ac:dyDescent="0.2">
      <c r="A41" t="s">
        <v>31</v>
      </c>
      <c r="B41" t="s">
        <v>32</v>
      </c>
      <c r="G41" t="s">
        <v>19</v>
      </c>
      <c r="H41">
        <v>61</v>
      </c>
      <c r="I41">
        <v>14</v>
      </c>
      <c r="J41">
        <v>93</v>
      </c>
      <c r="K41">
        <v>23.6</v>
      </c>
      <c r="L41">
        <v>3.8</v>
      </c>
      <c r="M41">
        <v>4.8</v>
      </c>
      <c r="N41">
        <v>222</v>
      </c>
      <c r="O41">
        <v>24.5</v>
      </c>
      <c r="P41">
        <v>65.599999999999994</v>
      </c>
      <c r="Q41">
        <v>34</v>
      </c>
      <c r="R41">
        <v>22</v>
      </c>
      <c r="S41">
        <f t="shared" si="0"/>
        <v>3</v>
      </c>
      <c r="T41">
        <v>6</v>
      </c>
      <c r="U41">
        <v>3</v>
      </c>
    </row>
    <row r="42" spans="1:21" x14ac:dyDescent="0.2">
      <c r="A42" t="s">
        <v>71</v>
      </c>
      <c r="B42" t="s">
        <v>32</v>
      </c>
      <c r="G42" t="s">
        <v>19</v>
      </c>
      <c r="H42">
        <v>61</v>
      </c>
      <c r="I42">
        <v>12</v>
      </c>
      <c r="J42">
        <v>93</v>
      </c>
      <c r="K42">
        <v>17.600000000000001</v>
      </c>
      <c r="L42">
        <v>4.5</v>
      </c>
      <c r="M42">
        <v>6</v>
      </c>
      <c r="N42">
        <v>242</v>
      </c>
      <c r="O42">
        <v>24.7</v>
      </c>
      <c r="P42">
        <v>65.7</v>
      </c>
      <c r="Q42">
        <v>42</v>
      </c>
      <c r="R42">
        <v>4</v>
      </c>
      <c r="S42">
        <f t="shared" si="0"/>
        <v>3</v>
      </c>
      <c r="T42">
        <v>4</v>
      </c>
      <c r="U42">
        <v>9</v>
      </c>
    </row>
    <row r="43" spans="1:21" x14ac:dyDescent="0.2">
      <c r="A43" t="s">
        <v>36</v>
      </c>
      <c r="B43" t="s">
        <v>32</v>
      </c>
      <c r="G43" t="s">
        <v>19</v>
      </c>
      <c r="H43">
        <v>60</v>
      </c>
      <c r="I43">
        <v>14</v>
      </c>
      <c r="J43">
        <v>93</v>
      </c>
      <c r="K43">
        <v>25.6</v>
      </c>
      <c r="L43">
        <v>1.5</v>
      </c>
      <c r="M43">
        <v>1.5</v>
      </c>
      <c r="N43">
        <v>253</v>
      </c>
      <c r="O43">
        <v>25.6</v>
      </c>
      <c r="P43">
        <v>65.7</v>
      </c>
      <c r="Q43">
        <v>44.4</v>
      </c>
      <c r="R43">
        <v>27</v>
      </c>
      <c r="S43">
        <f t="shared" si="0"/>
        <v>3</v>
      </c>
      <c r="T43">
        <v>6</v>
      </c>
      <c r="U43">
        <v>18</v>
      </c>
    </row>
    <row r="44" spans="1:21" x14ac:dyDescent="0.2">
      <c r="A44" t="s">
        <v>62</v>
      </c>
      <c r="B44" t="s">
        <v>32</v>
      </c>
      <c r="G44" t="s">
        <v>18</v>
      </c>
      <c r="H44">
        <v>61</v>
      </c>
      <c r="I44">
        <v>14</v>
      </c>
      <c r="J44">
        <v>95</v>
      </c>
      <c r="K44">
        <v>33</v>
      </c>
      <c r="L44">
        <v>1.8</v>
      </c>
      <c r="M44">
        <v>3</v>
      </c>
      <c r="N44">
        <v>238</v>
      </c>
      <c r="O44">
        <v>25</v>
      </c>
      <c r="P44">
        <v>67.099999999999994</v>
      </c>
      <c r="Q44">
        <v>60.2</v>
      </c>
      <c r="R44">
        <v>41</v>
      </c>
      <c r="S44">
        <f t="shared" si="0"/>
        <v>5</v>
      </c>
      <c r="T44">
        <v>6</v>
      </c>
      <c r="U44">
        <v>38</v>
      </c>
    </row>
    <row r="45" spans="1:21" x14ac:dyDescent="0.2">
      <c r="A45" t="s">
        <v>40</v>
      </c>
      <c r="B45" t="s">
        <v>32</v>
      </c>
      <c r="G45" t="s">
        <v>19</v>
      </c>
      <c r="H45">
        <v>64</v>
      </c>
      <c r="I45">
        <v>12</v>
      </c>
      <c r="J45">
        <v>95</v>
      </c>
      <c r="K45">
        <v>26.7</v>
      </c>
      <c r="L45">
        <v>2.8</v>
      </c>
      <c r="M45">
        <v>4.3</v>
      </c>
      <c r="N45">
        <v>234</v>
      </c>
      <c r="O45">
        <v>25.6</v>
      </c>
      <c r="P45">
        <v>66.8</v>
      </c>
      <c r="Q45">
        <v>66</v>
      </c>
      <c r="R45">
        <v>30</v>
      </c>
      <c r="S45">
        <f t="shared" si="0"/>
        <v>5</v>
      </c>
      <c r="T45">
        <v>4</v>
      </c>
      <c r="U45">
        <v>41</v>
      </c>
    </row>
    <row r="46" spans="1:21" x14ac:dyDescent="0.2">
      <c r="A46" t="s">
        <v>59</v>
      </c>
      <c r="B46" t="s">
        <v>60</v>
      </c>
      <c r="G46" t="s">
        <v>18</v>
      </c>
      <c r="H46">
        <v>62</v>
      </c>
      <c r="I46">
        <v>11</v>
      </c>
      <c r="J46">
        <v>93</v>
      </c>
      <c r="K46">
        <v>20.8</v>
      </c>
      <c r="L46">
        <v>3.5</v>
      </c>
      <c r="M46">
        <v>4.3</v>
      </c>
      <c r="N46">
        <v>241</v>
      </c>
      <c r="O46">
        <v>27.6</v>
      </c>
      <c r="P46">
        <v>66.3</v>
      </c>
      <c r="Q46">
        <v>48.6</v>
      </c>
      <c r="R46">
        <v>11</v>
      </c>
      <c r="S46">
        <f t="shared" si="0"/>
        <v>3</v>
      </c>
      <c r="T46">
        <v>3</v>
      </c>
      <c r="U46">
        <v>22</v>
      </c>
    </row>
    <row r="48" spans="1:21" x14ac:dyDescent="0.2">
      <c r="H48">
        <f>MIN(H2:H46)</f>
        <v>54</v>
      </c>
      <c r="I48">
        <f t="shared" ref="I48:U48" si="1">MIN(I2:I46)</f>
        <v>8</v>
      </c>
      <c r="J48">
        <f t="shared" si="1"/>
        <v>91</v>
      </c>
      <c r="K48">
        <f t="shared" si="1"/>
        <v>11.5</v>
      </c>
      <c r="L48">
        <f t="shared" si="1"/>
        <v>1.5</v>
      </c>
      <c r="M48">
        <f t="shared" si="1"/>
        <v>1.5</v>
      </c>
      <c r="N48">
        <f t="shared" si="1"/>
        <v>200</v>
      </c>
      <c r="O48">
        <f t="shared" si="1"/>
        <v>23.8</v>
      </c>
      <c r="P48">
        <f t="shared" si="1"/>
        <v>63.7</v>
      </c>
      <c r="Q48">
        <f t="shared" si="1"/>
        <v>28.7</v>
      </c>
      <c r="R48">
        <f t="shared" si="1"/>
        <v>1</v>
      </c>
      <c r="S48">
        <f t="shared" si="1"/>
        <v>1</v>
      </c>
      <c r="T48">
        <f t="shared" si="1"/>
        <v>1</v>
      </c>
      <c r="U48">
        <f t="shared" si="1"/>
        <v>1</v>
      </c>
    </row>
    <row r="49" spans="8:21" x14ac:dyDescent="0.2">
      <c r="H49">
        <f>MAX(H2:H46)</f>
        <v>66</v>
      </c>
      <c r="I49">
        <f t="shared" ref="I49:U49" si="2">MAX(I2:I46)</f>
        <v>20</v>
      </c>
      <c r="J49">
        <f t="shared" si="2"/>
        <v>96</v>
      </c>
      <c r="K49">
        <f t="shared" si="2"/>
        <v>33</v>
      </c>
      <c r="L49">
        <f t="shared" si="2"/>
        <v>8.8000000000000007</v>
      </c>
      <c r="M49">
        <f t="shared" si="2"/>
        <v>9</v>
      </c>
      <c r="N49">
        <f t="shared" si="2"/>
        <v>267</v>
      </c>
      <c r="O49">
        <f t="shared" si="2"/>
        <v>27.7</v>
      </c>
      <c r="P49">
        <f t="shared" si="2"/>
        <v>67.099999999999994</v>
      </c>
      <c r="Q49">
        <f t="shared" si="2"/>
        <v>66</v>
      </c>
      <c r="R49">
        <f t="shared" si="2"/>
        <v>41</v>
      </c>
      <c r="S49">
        <f t="shared" si="2"/>
        <v>6</v>
      </c>
      <c r="T49">
        <f t="shared" si="2"/>
        <v>11</v>
      </c>
      <c r="U49">
        <f t="shared" si="2"/>
        <v>41</v>
      </c>
    </row>
    <row r="51" spans="8:21" x14ac:dyDescent="0.2">
      <c r="H51">
        <f>MIN(H2:H13)</f>
        <v>56</v>
      </c>
      <c r="I51">
        <f t="shared" ref="I51:U51" si="3">MIN(I2:I13)</f>
        <v>8</v>
      </c>
      <c r="J51">
        <f t="shared" si="3"/>
        <v>92</v>
      </c>
      <c r="K51">
        <f t="shared" si="3"/>
        <v>11.5</v>
      </c>
      <c r="L51">
        <f t="shared" si="3"/>
        <v>1.8</v>
      </c>
      <c r="M51">
        <f t="shared" si="3"/>
        <v>2.2999999999999998</v>
      </c>
      <c r="N51">
        <f t="shared" si="3"/>
        <v>200</v>
      </c>
      <c r="O51">
        <f t="shared" si="3"/>
        <v>23.8</v>
      </c>
      <c r="P51">
        <f t="shared" si="3"/>
        <v>63.8</v>
      </c>
      <c r="Q51">
        <f t="shared" si="3"/>
        <v>37.4</v>
      </c>
      <c r="R51">
        <f t="shared" si="3"/>
        <v>1</v>
      </c>
      <c r="S51">
        <f t="shared" si="3"/>
        <v>2</v>
      </c>
      <c r="T51">
        <f t="shared" si="3"/>
        <v>1</v>
      </c>
      <c r="U51">
        <f t="shared" si="3"/>
        <v>5</v>
      </c>
    </row>
    <row r="52" spans="8:21" x14ac:dyDescent="0.2">
      <c r="H52">
        <f>MAX(H2:H13)</f>
        <v>66</v>
      </c>
      <c r="I52">
        <f t="shared" ref="I52:U52" si="4">MAX(I2:I13)</f>
        <v>20</v>
      </c>
      <c r="J52">
        <f t="shared" si="4"/>
        <v>95</v>
      </c>
      <c r="K52">
        <f t="shared" si="4"/>
        <v>30.7</v>
      </c>
      <c r="L52">
        <f t="shared" si="4"/>
        <v>8.8000000000000007</v>
      </c>
      <c r="M52">
        <f t="shared" si="4"/>
        <v>9</v>
      </c>
      <c r="N52">
        <f t="shared" si="4"/>
        <v>260</v>
      </c>
      <c r="O52">
        <f t="shared" si="4"/>
        <v>27.3</v>
      </c>
      <c r="P52">
        <f t="shared" si="4"/>
        <v>66.7</v>
      </c>
      <c r="Q52">
        <f t="shared" si="4"/>
        <v>64.3</v>
      </c>
      <c r="R52">
        <f t="shared" si="4"/>
        <v>40</v>
      </c>
      <c r="S52">
        <f t="shared" si="4"/>
        <v>5</v>
      </c>
      <c r="T52">
        <f t="shared" si="4"/>
        <v>11</v>
      </c>
      <c r="U52">
        <f t="shared" si="4"/>
        <v>40</v>
      </c>
    </row>
  </sheetData>
  <sortState xmlns:xlrd2="http://schemas.microsoft.com/office/spreadsheetml/2017/richdata2" ref="A2:U49">
    <sortCondition ref="C2:C49"/>
  </sortState>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T. Hyde</dc:creator>
  <cp:lastModifiedBy>Jean-Luc Jannink</cp:lastModifiedBy>
  <dcterms:created xsi:type="dcterms:W3CDTF">2023-02-13T15:03:22Z</dcterms:created>
  <dcterms:modified xsi:type="dcterms:W3CDTF">2023-02-27T15:18:47Z</dcterms:modified>
</cp:coreProperties>
</file>