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iA-SEFP\OneDrive - University of Puerto Rico\Todo\DIIA\DIIA Tablas pagina web\Recinto diia web\"/>
    </mc:Choice>
  </mc:AlternateContent>
  <bookViews>
    <workbookView xWindow="-120" yWindow="-120" windowWidth="20730" windowHeight="11280"/>
  </bookViews>
  <sheets>
    <sheet name="Contenido" sheetId="6" r:id="rId1"/>
    <sheet name="MatriculaTotal 2015-16_2022-23" sheetId="3" r:id="rId2"/>
    <sheet name="2015-2017" sheetId="1" r:id="rId3"/>
    <sheet name="2018-2020" sheetId="4" r:id="rId4"/>
    <sheet name="2021-22" sheetId="5" r:id="rId5"/>
    <sheet name="2022-23" sheetId="7" r:id="rId6"/>
  </sheets>
  <definedNames>
    <definedName name="_xlnm.Print_Area" localSheetId="2">'2015-2017'!$A$1:$U$309</definedName>
    <definedName name="_xlnm.Print_Titles" localSheetId="2">'2015-2017'!$A:$C,'2015-2017'!$1:$10</definedName>
    <definedName name="_xlnm.Print_Titles" localSheetId="3">'2018-2020'!$1:$10</definedName>
    <definedName name="_xlnm.Print_Titles" localSheetId="4">'2021-22'!$1:$9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7" l="1"/>
  <c r="G11" i="7"/>
  <c r="H11" i="7"/>
  <c r="I11" i="7"/>
  <c r="J11" i="7"/>
  <c r="E11" i="7"/>
  <c r="F19" i="7"/>
  <c r="G19" i="7"/>
  <c r="H19" i="7"/>
  <c r="I19" i="7"/>
  <c r="J19" i="7"/>
  <c r="E19" i="7"/>
  <c r="J10" i="7" l="1"/>
  <c r="I10" i="7"/>
  <c r="H10" i="7"/>
  <c r="G10" i="7"/>
  <c r="F10" i="7"/>
  <c r="E10" i="7"/>
  <c r="P50" i="3"/>
  <c r="O50" i="3"/>
  <c r="N50" i="3"/>
  <c r="P44" i="3"/>
  <c r="P43" i="3" s="1"/>
  <c r="O44" i="3"/>
  <c r="N44" i="3"/>
  <c r="N43" i="3" l="1"/>
  <c r="O43" i="3"/>
  <c r="D44" i="3"/>
  <c r="E44" i="3"/>
  <c r="F44" i="3"/>
  <c r="G44" i="3"/>
  <c r="H44" i="3"/>
  <c r="I44" i="3"/>
  <c r="K44" i="3"/>
  <c r="L44" i="3"/>
  <c r="D50" i="3"/>
  <c r="E50" i="3"/>
  <c r="F50" i="3"/>
  <c r="G50" i="3"/>
  <c r="H50" i="3"/>
  <c r="I50" i="3"/>
  <c r="K50" i="3"/>
  <c r="L50" i="3"/>
  <c r="M44" i="3"/>
  <c r="H43" i="3" l="1"/>
  <c r="G43" i="3"/>
  <c r="F43" i="3"/>
  <c r="E43" i="3"/>
  <c r="D43" i="3"/>
  <c r="L43" i="3"/>
  <c r="K43" i="3"/>
  <c r="I43" i="3"/>
  <c r="U292" i="1"/>
  <c r="U291" i="1"/>
  <c r="U290" i="1"/>
  <c r="U289" i="1"/>
  <c r="U288" i="1"/>
  <c r="U287" i="1"/>
  <c r="U283" i="1"/>
  <c r="U282" i="1"/>
  <c r="U281" i="1"/>
  <c r="U279" i="1"/>
  <c r="U277" i="1"/>
  <c r="U276" i="1"/>
  <c r="U275" i="1"/>
  <c r="U274" i="1"/>
  <c r="U273" i="1"/>
  <c r="U272" i="1"/>
  <c r="U271" i="1"/>
  <c r="U270" i="1"/>
  <c r="U268" i="1"/>
  <c r="U265" i="1"/>
  <c r="U264" i="1"/>
  <c r="U263" i="1"/>
  <c r="U262" i="1"/>
  <c r="U261" i="1"/>
  <c r="U260" i="1"/>
  <c r="U258" i="1"/>
  <c r="U257" i="1"/>
  <c r="U256" i="1"/>
  <c r="U255" i="1"/>
  <c r="U254" i="1"/>
  <c r="U253" i="1"/>
  <c r="U252" i="1"/>
  <c r="U251" i="1"/>
  <c r="U250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1" i="1"/>
  <c r="U230" i="1"/>
  <c r="U229" i="1"/>
  <c r="U228" i="1"/>
  <c r="U227" i="1"/>
  <c r="U226" i="1"/>
  <c r="U224" i="1"/>
  <c r="U223" i="1"/>
  <c r="U222" i="1"/>
  <c r="U221" i="1"/>
  <c r="U220" i="1"/>
  <c r="U219" i="1"/>
  <c r="U218" i="1"/>
  <c r="U216" i="1"/>
  <c r="U215" i="1"/>
  <c r="U214" i="1"/>
  <c r="U212" i="1"/>
  <c r="U210" i="1"/>
  <c r="U209" i="1"/>
  <c r="U207" i="1"/>
  <c r="U203" i="1"/>
  <c r="U202" i="1"/>
  <c r="U201" i="1"/>
  <c r="U200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6" i="1"/>
  <c r="U165" i="1"/>
  <c r="U164" i="1"/>
  <c r="U163" i="1"/>
  <c r="U161" i="1"/>
  <c r="U160" i="1"/>
  <c r="U159" i="1"/>
  <c r="U158" i="1"/>
  <c r="U157" i="1"/>
  <c r="U155" i="1"/>
  <c r="U154" i="1"/>
  <c r="U153" i="1"/>
  <c r="U152" i="1"/>
  <c r="U148" i="1"/>
  <c r="U146" i="1"/>
  <c r="U142" i="1"/>
  <c r="U141" i="1"/>
  <c r="U138" i="1"/>
  <c r="U137" i="1"/>
  <c r="U136" i="1"/>
  <c r="U135" i="1"/>
  <c r="U131" i="1"/>
  <c r="U129" i="1"/>
  <c r="U128" i="1"/>
  <c r="U126" i="1"/>
  <c r="U125" i="1"/>
  <c r="U124" i="1"/>
  <c r="U120" i="1"/>
  <c r="U119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98" i="1"/>
  <c r="U97" i="1"/>
  <c r="U96" i="1"/>
  <c r="U95" i="1"/>
  <c r="U94" i="1"/>
  <c r="U93" i="1"/>
  <c r="U92" i="1"/>
  <c r="U91" i="1"/>
  <c r="U90" i="1"/>
  <c r="U89" i="1"/>
  <c r="U88" i="1"/>
  <c r="U84" i="1"/>
  <c r="U83" i="1"/>
  <c r="U82" i="1"/>
  <c r="U81" i="1"/>
  <c r="U80" i="1"/>
  <c r="U78" i="1"/>
  <c r="U77" i="1"/>
  <c r="U76" i="1"/>
  <c r="U75" i="1"/>
  <c r="U74" i="1"/>
  <c r="U71" i="1"/>
  <c r="U70" i="1"/>
  <c r="U69" i="1"/>
  <c r="U68" i="1"/>
  <c r="U67" i="1"/>
  <c r="U66" i="1"/>
  <c r="U65" i="1"/>
  <c r="U64" i="1"/>
  <c r="U63" i="1"/>
  <c r="U62" i="1"/>
  <c r="U61" i="1"/>
  <c r="U60" i="1"/>
  <c r="U56" i="1"/>
  <c r="U53" i="1"/>
  <c r="U49" i="1"/>
  <c r="U48" i="1"/>
  <c r="U46" i="1"/>
  <c r="U45" i="1"/>
  <c r="U44" i="1"/>
  <c r="U43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R292" i="1"/>
  <c r="R291" i="1"/>
  <c r="R290" i="1"/>
  <c r="R289" i="1"/>
  <c r="R288" i="1"/>
  <c r="R287" i="1"/>
  <c r="R283" i="1"/>
  <c r="R282" i="1"/>
  <c r="R281" i="1"/>
  <c r="R279" i="1"/>
  <c r="R277" i="1"/>
  <c r="R276" i="1"/>
  <c r="R275" i="1"/>
  <c r="R274" i="1"/>
  <c r="R273" i="1"/>
  <c r="R272" i="1"/>
  <c r="R271" i="1"/>
  <c r="R270" i="1"/>
  <c r="R268" i="1"/>
  <c r="R265" i="1"/>
  <c r="R264" i="1"/>
  <c r="R263" i="1"/>
  <c r="R262" i="1"/>
  <c r="R261" i="1"/>
  <c r="R260" i="1"/>
  <c r="R258" i="1"/>
  <c r="R257" i="1"/>
  <c r="R256" i="1"/>
  <c r="R255" i="1"/>
  <c r="R254" i="1"/>
  <c r="R253" i="1"/>
  <c r="R252" i="1"/>
  <c r="R251" i="1"/>
  <c r="R250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1" i="1"/>
  <c r="R230" i="1"/>
  <c r="R229" i="1"/>
  <c r="R228" i="1"/>
  <c r="R227" i="1"/>
  <c r="R226" i="1"/>
  <c r="R224" i="1"/>
  <c r="R223" i="1"/>
  <c r="R222" i="1"/>
  <c r="R221" i="1"/>
  <c r="R220" i="1"/>
  <c r="R219" i="1"/>
  <c r="R218" i="1"/>
  <c r="R216" i="1"/>
  <c r="R215" i="1"/>
  <c r="R214" i="1"/>
  <c r="R212" i="1"/>
  <c r="R210" i="1"/>
  <c r="R209" i="1"/>
  <c r="R207" i="1"/>
  <c r="R203" i="1"/>
  <c r="R202" i="1"/>
  <c r="R201" i="1"/>
  <c r="R200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6" i="1"/>
  <c r="R165" i="1"/>
  <c r="R164" i="1"/>
  <c r="R163" i="1"/>
  <c r="R161" i="1"/>
  <c r="R160" i="1"/>
  <c r="R159" i="1"/>
  <c r="R158" i="1"/>
  <c r="R157" i="1"/>
  <c r="R155" i="1"/>
  <c r="R154" i="1"/>
  <c r="R153" i="1"/>
  <c r="R152" i="1"/>
  <c r="R148" i="1"/>
  <c r="R146" i="1"/>
  <c r="R142" i="1"/>
  <c r="R141" i="1"/>
  <c r="R138" i="1"/>
  <c r="R137" i="1"/>
  <c r="R136" i="1"/>
  <c r="R135" i="1"/>
  <c r="R131" i="1"/>
  <c r="R129" i="1"/>
  <c r="R128" i="1"/>
  <c r="R126" i="1"/>
  <c r="R125" i="1"/>
  <c r="R124" i="1"/>
  <c r="R120" i="1"/>
  <c r="R119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98" i="1"/>
  <c r="R97" i="1"/>
  <c r="R96" i="1"/>
  <c r="R95" i="1"/>
  <c r="R94" i="1"/>
  <c r="R93" i="1"/>
  <c r="R92" i="1"/>
  <c r="R91" i="1"/>
  <c r="R90" i="1"/>
  <c r="R89" i="1"/>
  <c r="R88" i="1"/>
  <c r="R84" i="1"/>
  <c r="R83" i="1"/>
  <c r="R82" i="1"/>
  <c r="R81" i="1"/>
  <c r="R80" i="1"/>
  <c r="R78" i="1"/>
  <c r="R77" i="1"/>
  <c r="R76" i="1"/>
  <c r="R75" i="1"/>
  <c r="R74" i="1"/>
  <c r="R71" i="1"/>
  <c r="R70" i="1"/>
  <c r="R69" i="1"/>
  <c r="R68" i="1"/>
  <c r="R67" i="1"/>
  <c r="R66" i="1"/>
  <c r="R65" i="1"/>
  <c r="R64" i="1"/>
  <c r="R63" i="1"/>
  <c r="R62" i="1"/>
  <c r="R61" i="1"/>
  <c r="R60" i="1"/>
  <c r="R56" i="1"/>
  <c r="R53" i="1"/>
  <c r="R49" i="1"/>
  <c r="R48" i="1"/>
  <c r="R46" i="1"/>
  <c r="R45" i="1"/>
  <c r="R44" i="1"/>
  <c r="R43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O292" i="1"/>
  <c r="O291" i="1"/>
  <c r="O290" i="1"/>
  <c r="O289" i="1"/>
  <c r="O288" i="1"/>
  <c r="O287" i="1"/>
  <c r="O283" i="1"/>
  <c r="O282" i="1"/>
  <c r="O281" i="1"/>
  <c r="O279" i="1"/>
  <c r="O277" i="1"/>
  <c r="O276" i="1"/>
  <c r="O275" i="1"/>
  <c r="O274" i="1"/>
  <c r="O273" i="1"/>
  <c r="O272" i="1"/>
  <c r="O271" i="1"/>
  <c r="O270" i="1"/>
  <c r="O268" i="1"/>
  <c r="O265" i="1"/>
  <c r="O264" i="1"/>
  <c r="O263" i="1"/>
  <c r="O262" i="1"/>
  <c r="O261" i="1"/>
  <c r="O260" i="1"/>
  <c r="O258" i="1"/>
  <c r="O257" i="1"/>
  <c r="O256" i="1"/>
  <c r="O255" i="1"/>
  <c r="O254" i="1"/>
  <c r="O253" i="1"/>
  <c r="O252" i="1"/>
  <c r="O251" i="1"/>
  <c r="O250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1" i="1"/>
  <c r="O230" i="1"/>
  <c r="O229" i="1"/>
  <c r="O228" i="1"/>
  <c r="O227" i="1"/>
  <c r="O226" i="1"/>
  <c r="O224" i="1"/>
  <c r="O223" i="1"/>
  <c r="O222" i="1"/>
  <c r="O221" i="1"/>
  <c r="O220" i="1"/>
  <c r="O219" i="1"/>
  <c r="O218" i="1"/>
  <c r="O216" i="1"/>
  <c r="O215" i="1"/>
  <c r="O214" i="1"/>
  <c r="O212" i="1"/>
  <c r="O210" i="1"/>
  <c r="O209" i="1"/>
  <c r="O207" i="1"/>
  <c r="O203" i="1"/>
  <c r="O202" i="1"/>
  <c r="O201" i="1"/>
  <c r="O200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6" i="1"/>
  <c r="O165" i="1"/>
  <c r="O164" i="1"/>
  <c r="O163" i="1"/>
  <c r="O161" i="1"/>
  <c r="O160" i="1"/>
  <c r="O159" i="1"/>
  <c r="O158" i="1"/>
  <c r="O157" i="1"/>
  <c r="O155" i="1"/>
  <c r="O154" i="1"/>
  <c r="O153" i="1"/>
  <c r="O152" i="1"/>
  <c r="O148" i="1"/>
  <c r="O146" i="1"/>
  <c r="O142" i="1"/>
  <c r="O141" i="1"/>
  <c r="O138" i="1"/>
  <c r="O137" i="1"/>
  <c r="O136" i="1"/>
  <c r="O135" i="1"/>
  <c r="O131" i="1"/>
  <c r="O129" i="1"/>
  <c r="O128" i="1"/>
  <c r="O126" i="1"/>
  <c r="O125" i="1"/>
  <c r="O124" i="1"/>
  <c r="O120" i="1"/>
  <c r="O119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98" i="1"/>
  <c r="O97" i="1"/>
  <c r="O96" i="1"/>
  <c r="O95" i="1"/>
  <c r="O94" i="1"/>
  <c r="O93" i="1"/>
  <c r="O92" i="1"/>
  <c r="O91" i="1"/>
  <c r="O90" i="1"/>
  <c r="O89" i="1"/>
  <c r="O88" i="1"/>
  <c r="O84" i="1"/>
  <c r="O83" i="1"/>
  <c r="O82" i="1"/>
  <c r="O81" i="1"/>
  <c r="O80" i="1"/>
  <c r="O78" i="1"/>
  <c r="O77" i="1"/>
  <c r="O76" i="1"/>
  <c r="O75" i="1"/>
  <c r="O74" i="1"/>
  <c r="O71" i="1"/>
  <c r="O70" i="1"/>
  <c r="O69" i="1"/>
  <c r="O68" i="1"/>
  <c r="O67" i="1"/>
  <c r="O66" i="1"/>
  <c r="O65" i="1"/>
  <c r="O64" i="1"/>
  <c r="O63" i="1"/>
  <c r="O62" i="1"/>
  <c r="O61" i="1"/>
  <c r="O60" i="1"/>
  <c r="O56" i="1"/>
  <c r="O53" i="1"/>
  <c r="O49" i="1"/>
  <c r="O48" i="1"/>
  <c r="O46" i="1"/>
  <c r="O45" i="1"/>
  <c r="O44" i="1"/>
  <c r="O43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L292" i="1"/>
  <c r="L291" i="1"/>
  <c r="L290" i="1"/>
  <c r="L289" i="1"/>
  <c r="L288" i="1"/>
  <c r="L287" i="1"/>
  <c r="L283" i="1"/>
  <c r="L282" i="1"/>
  <c r="L281" i="1"/>
  <c r="L279" i="1"/>
  <c r="L277" i="1"/>
  <c r="L276" i="1"/>
  <c r="L275" i="1"/>
  <c r="L274" i="1"/>
  <c r="L273" i="1"/>
  <c r="L272" i="1"/>
  <c r="L271" i="1"/>
  <c r="L270" i="1"/>
  <c r="L268" i="1"/>
  <c r="L265" i="1"/>
  <c r="L264" i="1"/>
  <c r="L263" i="1"/>
  <c r="L262" i="1"/>
  <c r="L261" i="1"/>
  <c r="L260" i="1"/>
  <c r="L258" i="1"/>
  <c r="L257" i="1"/>
  <c r="L256" i="1"/>
  <c r="L255" i="1"/>
  <c r="L254" i="1"/>
  <c r="L253" i="1"/>
  <c r="L252" i="1"/>
  <c r="L251" i="1"/>
  <c r="L250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1" i="1"/>
  <c r="L230" i="1"/>
  <c r="L229" i="1"/>
  <c r="L228" i="1"/>
  <c r="L227" i="1"/>
  <c r="L226" i="1"/>
  <c r="L224" i="1"/>
  <c r="L223" i="1"/>
  <c r="L222" i="1"/>
  <c r="L221" i="1"/>
  <c r="L220" i="1"/>
  <c r="L219" i="1"/>
  <c r="L218" i="1"/>
  <c r="L216" i="1"/>
  <c r="L215" i="1"/>
  <c r="L214" i="1"/>
  <c r="L212" i="1"/>
  <c r="L210" i="1"/>
  <c r="L209" i="1"/>
  <c r="L207" i="1"/>
  <c r="L203" i="1"/>
  <c r="L202" i="1"/>
  <c r="L201" i="1"/>
  <c r="L200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6" i="1"/>
  <c r="L165" i="1"/>
  <c r="L164" i="1"/>
  <c r="L163" i="1"/>
  <c r="L161" i="1"/>
  <c r="L160" i="1"/>
  <c r="L159" i="1"/>
  <c r="L158" i="1"/>
  <c r="L157" i="1"/>
  <c r="L155" i="1"/>
  <c r="L154" i="1"/>
  <c r="L153" i="1"/>
  <c r="L152" i="1"/>
  <c r="L148" i="1"/>
  <c r="L146" i="1"/>
  <c r="L142" i="1"/>
  <c r="L141" i="1"/>
  <c r="L138" i="1"/>
  <c r="L137" i="1"/>
  <c r="L136" i="1"/>
  <c r="L135" i="1"/>
  <c r="L131" i="1"/>
  <c r="L129" i="1"/>
  <c r="L128" i="1"/>
  <c r="L126" i="1"/>
  <c r="L125" i="1"/>
  <c r="L124" i="1"/>
  <c r="L120" i="1"/>
  <c r="L119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98" i="1"/>
  <c r="L97" i="1"/>
  <c r="L96" i="1"/>
  <c r="L95" i="1"/>
  <c r="L94" i="1"/>
  <c r="L93" i="1"/>
  <c r="L92" i="1"/>
  <c r="L91" i="1"/>
  <c r="L90" i="1"/>
  <c r="L89" i="1"/>
  <c r="L88" i="1"/>
  <c r="L84" i="1"/>
  <c r="L83" i="1"/>
  <c r="L82" i="1"/>
  <c r="L81" i="1"/>
  <c r="L80" i="1"/>
  <c r="L78" i="1"/>
  <c r="L77" i="1"/>
  <c r="L76" i="1"/>
  <c r="L75" i="1"/>
  <c r="L74" i="1"/>
  <c r="L71" i="1"/>
  <c r="L70" i="1"/>
  <c r="L69" i="1"/>
  <c r="L68" i="1"/>
  <c r="L67" i="1"/>
  <c r="L66" i="1"/>
  <c r="L65" i="1"/>
  <c r="L64" i="1"/>
  <c r="L63" i="1"/>
  <c r="L62" i="1"/>
  <c r="L61" i="1"/>
  <c r="L60" i="1"/>
  <c r="L56" i="1"/>
  <c r="L53" i="1"/>
  <c r="L49" i="1"/>
  <c r="L48" i="1"/>
  <c r="L46" i="1"/>
  <c r="L45" i="1"/>
  <c r="L44" i="1"/>
  <c r="L43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I292" i="1"/>
  <c r="I291" i="1"/>
  <c r="I290" i="1"/>
  <c r="I289" i="1"/>
  <c r="I288" i="1"/>
  <c r="I287" i="1"/>
  <c r="I283" i="1"/>
  <c r="I282" i="1"/>
  <c r="I281" i="1"/>
  <c r="I279" i="1"/>
  <c r="I277" i="1"/>
  <c r="I276" i="1"/>
  <c r="I275" i="1"/>
  <c r="I274" i="1"/>
  <c r="I273" i="1"/>
  <c r="I272" i="1"/>
  <c r="I271" i="1"/>
  <c r="I270" i="1"/>
  <c r="I268" i="1"/>
  <c r="I265" i="1"/>
  <c r="I264" i="1"/>
  <c r="I263" i="1"/>
  <c r="I262" i="1"/>
  <c r="I261" i="1"/>
  <c r="I260" i="1"/>
  <c r="I258" i="1"/>
  <c r="I257" i="1"/>
  <c r="I256" i="1"/>
  <c r="I255" i="1"/>
  <c r="I254" i="1"/>
  <c r="I253" i="1"/>
  <c r="I252" i="1"/>
  <c r="I251" i="1"/>
  <c r="I250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1" i="1"/>
  <c r="I230" i="1"/>
  <c r="I229" i="1"/>
  <c r="I228" i="1"/>
  <c r="I227" i="1"/>
  <c r="I226" i="1"/>
  <c r="I224" i="1"/>
  <c r="I223" i="1"/>
  <c r="I222" i="1"/>
  <c r="I221" i="1"/>
  <c r="I220" i="1"/>
  <c r="I219" i="1"/>
  <c r="I218" i="1"/>
  <c r="I216" i="1"/>
  <c r="I215" i="1"/>
  <c r="I214" i="1"/>
  <c r="I212" i="1"/>
  <c r="I210" i="1"/>
  <c r="I209" i="1"/>
  <c r="I207" i="1"/>
  <c r="I203" i="1"/>
  <c r="I202" i="1"/>
  <c r="I201" i="1"/>
  <c r="I200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6" i="1"/>
  <c r="I165" i="1"/>
  <c r="I164" i="1"/>
  <c r="I163" i="1"/>
  <c r="I161" i="1"/>
  <c r="I160" i="1"/>
  <c r="I159" i="1"/>
  <c r="I158" i="1"/>
  <c r="I157" i="1"/>
  <c r="I155" i="1"/>
  <c r="I154" i="1"/>
  <c r="I153" i="1"/>
  <c r="I152" i="1"/>
  <c r="I148" i="1"/>
  <c r="I146" i="1"/>
  <c r="I142" i="1"/>
  <c r="I141" i="1"/>
  <c r="I138" i="1"/>
  <c r="I137" i="1"/>
  <c r="I136" i="1"/>
  <c r="I135" i="1"/>
  <c r="I131" i="1"/>
  <c r="I129" i="1"/>
  <c r="I128" i="1"/>
  <c r="I126" i="1"/>
  <c r="I125" i="1"/>
  <c r="I124" i="1"/>
  <c r="I120" i="1"/>
  <c r="I119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98" i="1"/>
  <c r="I97" i="1"/>
  <c r="I96" i="1"/>
  <c r="I95" i="1"/>
  <c r="I94" i="1"/>
  <c r="I93" i="1"/>
  <c r="I92" i="1"/>
  <c r="I91" i="1"/>
  <c r="I90" i="1"/>
  <c r="I89" i="1"/>
  <c r="I88" i="1"/>
  <c r="I84" i="1"/>
  <c r="I83" i="1"/>
  <c r="I82" i="1"/>
  <c r="I81" i="1"/>
  <c r="I80" i="1"/>
  <c r="I78" i="1"/>
  <c r="I77" i="1"/>
  <c r="I76" i="1"/>
  <c r="I75" i="1"/>
  <c r="I74" i="1"/>
  <c r="I71" i="1"/>
  <c r="I70" i="1"/>
  <c r="I69" i="1"/>
  <c r="I68" i="1"/>
  <c r="I67" i="1"/>
  <c r="I66" i="1"/>
  <c r="I65" i="1"/>
  <c r="I64" i="1"/>
  <c r="I63" i="1"/>
  <c r="I62" i="1"/>
  <c r="I61" i="1"/>
  <c r="I60" i="1"/>
  <c r="I56" i="1"/>
  <c r="I53" i="1"/>
  <c r="I49" i="1"/>
  <c r="I48" i="1"/>
  <c r="I46" i="1"/>
  <c r="I45" i="1"/>
  <c r="I44" i="1"/>
  <c r="I43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F292" i="1"/>
  <c r="F291" i="1"/>
  <c r="F290" i="1"/>
  <c r="F289" i="1"/>
  <c r="F288" i="1"/>
  <c r="F287" i="1"/>
  <c r="F283" i="1"/>
  <c r="F282" i="1"/>
  <c r="F281" i="1"/>
  <c r="F279" i="1"/>
  <c r="F277" i="1"/>
  <c r="F276" i="1"/>
  <c r="F275" i="1"/>
  <c r="F274" i="1"/>
  <c r="F273" i="1"/>
  <c r="F272" i="1"/>
  <c r="F271" i="1"/>
  <c r="F270" i="1"/>
  <c r="F268" i="1"/>
  <c r="F265" i="1"/>
  <c r="F264" i="1"/>
  <c r="F263" i="1"/>
  <c r="F262" i="1"/>
  <c r="F261" i="1"/>
  <c r="F260" i="1"/>
  <c r="F258" i="1"/>
  <c r="F257" i="1"/>
  <c r="F256" i="1"/>
  <c r="F255" i="1"/>
  <c r="F254" i="1"/>
  <c r="F253" i="1"/>
  <c r="F252" i="1"/>
  <c r="F251" i="1"/>
  <c r="F250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1" i="1"/>
  <c r="F230" i="1"/>
  <c r="F229" i="1"/>
  <c r="F228" i="1"/>
  <c r="F227" i="1"/>
  <c r="F226" i="1"/>
  <c r="F224" i="1"/>
  <c r="F223" i="1"/>
  <c r="F222" i="1"/>
  <c r="F221" i="1"/>
  <c r="F220" i="1"/>
  <c r="F219" i="1"/>
  <c r="F218" i="1"/>
  <c r="F216" i="1"/>
  <c r="F215" i="1"/>
  <c r="F214" i="1"/>
  <c r="F212" i="1"/>
  <c r="F210" i="1"/>
  <c r="F209" i="1"/>
  <c r="F207" i="1"/>
  <c r="F203" i="1"/>
  <c r="F202" i="1"/>
  <c r="F201" i="1"/>
  <c r="F200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6" i="1"/>
  <c r="F165" i="1"/>
  <c r="F164" i="1"/>
  <c r="F163" i="1"/>
  <c r="F161" i="1"/>
  <c r="F160" i="1"/>
  <c r="F159" i="1"/>
  <c r="F158" i="1"/>
  <c r="F157" i="1"/>
  <c r="F155" i="1"/>
  <c r="F154" i="1"/>
  <c r="F153" i="1"/>
  <c r="F152" i="1"/>
  <c r="F148" i="1"/>
  <c r="F146" i="1"/>
  <c r="F142" i="1"/>
  <c r="F141" i="1"/>
  <c r="F138" i="1"/>
  <c r="F137" i="1"/>
  <c r="F136" i="1"/>
  <c r="F135" i="1"/>
  <c r="F131" i="1"/>
  <c r="F129" i="1"/>
  <c r="F128" i="1"/>
  <c r="F126" i="1"/>
  <c r="F125" i="1"/>
  <c r="F124" i="1"/>
  <c r="F120" i="1"/>
  <c r="F119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98" i="1"/>
  <c r="F97" i="1"/>
  <c r="F96" i="1"/>
  <c r="F95" i="1"/>
  <c r="F94" i="1"/>
  <c r="F93" i="1"/>
  <c r="F92" i="1"/>
  <c r="F91" i="1"/>
  <c r="F90" i="1"/>
  <c r="F89" i="1"/>
  <c r="F88" i="1"/>
  <c r="F84" i="1"/>
  <c r="F83" i="1"/>
  <c r="F82" i="1"/>
  <c r="F81" i="1"/>
  <c r="F80" i="1"/>
  <c r="F78" i="1"/>
  <c r="F77" i="1"/>
  <c r="F76" i="1"/>
  <c r="F75" i="1"/>
  <c r="F74" i="1"/>
  <c r="F71" i="1"/>
  <c r="F70" i="1"/>
  <c r="F69" i="1"/>
  <c r="F68" i="1"/>
  <c r="F67" i="1"/>
  <c r="F66" i="1"/>
  <c r="F65" i="1"/>
  <c r="F64" i="1"/>
  <c r="F63" i="1"/>
  <c r="F62" i="1"/>
  <c r="F61" i="1"/>
  <c r="F60" i="1"/>
  <c r="F56" i="1"/>
  <c r="F53" i="1"/>
  <c r="F49" i="1"/>
  <c r="F48" i="1"/>
  <c r="F46" i="1"/>
  <c r="F45" i="1"/>
  <c r="F44" i="1"/>
  <c r="F43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U292" i="4"/>
  <c r="U288" i="4"/>
  <c r="U286" i="4"/>
  <c r="U283" i="4"/>
  <c r="U282" i="4"/>
  <c r="U281" i="4"/>
  <c r="U280" i="4"/>
  <c r="U279" i="4"/>
  <c r="U278" i="4"/>
  <c r="U277" i="4"/>
  <c r="U276" i="4"/>
  <c r="U272" i="4"/>
  <c r="U271" i="4"/>
  <c r="U270" i="4"/>
  <c r="U268" i="4"/>
  <c r="U266" i="4"/>
  <c r="U265" i="4"/>
  <c r="U264" i="4"/>
  <c r="U263" i="4"/>
  <c r="U262" i="4"/>
  <c r="U261" i="4"/>
  <c r="U260" i="4"/>
  <c r="U259" i="4"/>
  <c r="U258" i="4"/>
  <c r="U256" i="4"/>
  <c r="U253" i="4"/>
  <c r="U252" i="4"/>
  <c r="U251" i="4"/>
  <c r="U250" i="4"/>
  <c r="U249" i="4"/>
  <c r="U248" i="4"/>
  <c r="U246" i="4"/>
  <c r="U245" i="4"/>
  <c r="U244" i="4"/>
  <c r="U243" i="4"/>
  <c r="U242" i="4"/>
  <c r="U241" i="4"/>
  <c r="U240" i="4"/>
  <c r="U239" i="4"/>
  <c r="U238" i="4"/>
  <c r="U237" i="4"/>
  <c r="U235" i="4"/>
  <c r="U234" i="4"/>
  <c r="U233" i="4"/>
  <c r="U232" i="4"/>
  <c r="U231" i="4"/>
  <c r="U230" i="4"/>
  <c r="U229" i="4"/>
  <c r="U228" i="4"/>
  <c r="U227" i="4"/>
  <c r="U226" i="4"/>
  <c r="U225" i="4"/>
  <c r="U224" i="4"/>
  <c r="U220" i="4"/>
  <c r="U219" i="4"/>
  <c r="U218" i="4"/>
  <c r="U217" i="4"/>
  <c r="U216" i="4"/>
  <c r="U215" i="4"/>
  <c r="U213" i="4"/>
  <c r="U212" i="4"/>
  <c r="U211" i="4"/>
  <c r="U210" i="4"/>
  <c r="U209" i="4"/>
  <c r="U208" i="4"/>
  <c r="U206" i="4"/>
  <c r="U205" i="4"/>
  <c r="U204" i="4"/>
  <c r="U202" i="4"/>
  <c r="U201" i="4"/>
  <c r="U199" i="4"/>
  <c r="U195" i="4"/>
  <c r="U194" i="4"/>
  <c r="U193" i="4"/>
  <c r="U192" i="4"/>
  <c r="U190" i="4"/>
  <c r="U189" i="4"/>
  <c r="U188" i="4"/>
  <c r="U187" i="4"/>
  <c r="U186" i="4"/>
  <c r="U185" i="4"/>
  <c r="U184" i="4"/>
  <c r="U183" i="4"/>
  <c r="U182" i="4"/>
  <c r="U181" i="4"/>
  <c r="U180" i="4"/>
  <c r="U179" i="4"/>
  <c r="U178" i="4"/>
  <c r="U177" i="4"/>
  <c r="U174" i="4"/>
  <c r="U173" i="4"/>
  <c r="U172" i="4"/>
  <c r="U171" i="4"/>
  <c r="U170" i="4"/>
  <c r="U169" i="4"/>
  <c r="U168" i="4"/>
  <c r="U167" i="4"/>
  <c r="U166" i="4"/>
  <c r="U165" i="4"/>
  <c r="U164" i="4"/>
  <c r="U163" i="4"/>
  <c r="U162" i="4"/>
  <c r="U160" i="4"/>
  <c r="U159" i="4"/>
  <c r="U158" i="4"/>
  <c r="U157" i="4"/>
  <c r="U155" i="4"/>
  <c r="U154" i="4"/>
  <c r="U153" i="4"/>
  <c r="U152" i="4"/>
  <c r="U150" i="4"/>
  <c r="U149" i="4"/>
  <c r="U148" i="4"/>
  <c r="U147" i="4"/>
  <c r="U143" i="4"/>
  <c r="U141" i="4"/>
  <c r="U137" i="4"/>
  <c r="U136" i="4"/>
  <c r="U133" i="4"/>
  <c r="U132" i="4"/>
  <c r="U131" i="4"/>
  <c r="U127" i="4"/>
  <c r="U125" i="4"/>
  <c r="U124" i="4"/>
  <c r="U122" i="4"/>
  <c r="U121" i="4"/>
  <c r="U120" i="4"/>
  <c r="U116" i="4"/>
  <c r="U115" i="4"/>
  <c r="U113" i="4"/>
  <c r="U112" i="4"/>
  <c r="U111" i="4"/>
  <c r="U110" i="4"/>
  <c r="U109" i="4"/>
  <c r="U108" i="4"/>
  <c r="U107" i="4"/>
  <c r="U106" i="4"/>
  <c r="U105" i="4"/>
  <c r="U104" i="4"/>
  <c r="U103" i="4"/>
  <c r="U102" i="4"/>
  <c r="U101" i="4"/>
  <c r="U100" i="4"/>
  <c r="U99" i="4"/>
  <c r="U98" i="4"/>
  <c r="U95" i="4"/>
  <c r="U94" i="4"/>
  <c r="U93" i="4"/>
  <c r="U92" i="4"/>
  <c r="U91" i="4"/>
  <c r="U90" i="4"/>
  <c r="U89" i="4"/>
  <c r="U88" i="4"/>
  <c r="U87" i="4"/>
  <c r="U86" i="4"/>
  <c r="U82" i="4"/>
  <c r="U81" i="4"/>
  <c r="U80" i="4"/>
  <c r="U79" i="4"/>
  <c r="U78" i="4"/>
  <c r="U76" i="4"/>
  <c r="U75" i="4"/>
  <c r="U74" i="4"/>
  <c r="U73" i="4"/>
  <c r="U72" i="4"/>
  <c r="U69" i="4"/>
  <c r="U68" i="4"/>
  <c r="U67" i="4"/>
  <c r="U66" i="4"/>
  <c r="U65" i="4"/>
  <c r="U64" i="4"/>
  <c r="U63" i="4"/>
  <c r="U62" i="4"/>
  <c r="U61" i="4"/>
  <c r="U60" i="4"/>
  <c r="U59" i="4"/>
  <c r="U58" i="4"/>
  <c r="U54" i="4"/>
  <c r="U51" i="4"/>
  <c r="U47" i="4"/>
  <c r="U46" i="4"/>
  <c r="U44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R292" i="4"/>
  <c r="R288" i="4"/>
  <c r="R286" i="4"/>
  <c r="R283" i="4"/>
  <c r="R282" i="4"/>
  <c r="R281" i="4"/>
  <c r="R280" i="4"/>
  <c r="R279" i="4"/>
  <c r="R278" i="4"/>
  <c r="R277" i="4"/>
  <c r="R276" i="4"/>
  <c r="R272" i="4"/>
  <c r="R271" i="4"/>
  <c r="R270" i="4"/>
  <c r="R268" i="4"/>
  <c r="R266" i="4"/>
  <c r="R265" i="4"/>
  <c r="R264" i="4"/>
  <c r="R263" i="4"/>
  <c r="R262" i="4"/>
  <c r="R261" i="4"/>
  <c r="R260" i="4"/>
  <c r="R259" i="4"/>
  <c r="R258" i="4"/>
  <c r="R256" i="4"/>
  <c r="R253" i="4"/>
  <c r="R252" i="4"/>
  <c r="R251" i="4"/>
  <c r="R250" i="4"/>
  <c r="R249" i="4"/>
  <c r="R248" i="4"/>
  <c r="R246" i="4"/>
  <c r="R245" i="4"/>
  <c r="R244" i="4"/>
  <c r="R243" i="4"/>
  <c r="R242" i="4"/>
  <c r="R241" i="4"/>
  <c r="R240" i="4"/>
  <c r="R239" i="4"/>
  <c r="R238" i="4"/>
  <c r="R237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0" i="4"/>
  <c r="R219" i="4"/>
  <c r="R218" i="4"/>
  <c r="R217" i="4"/>
  <c r="R216" i="4"/>
  <c r="R215" i="4"/>
  <c r="R213" i="4"/>
  <c r="R212" i="4"/>
  <c r="R211" i="4"/>
  <c r="R210" i="4"/>
  <c r="R209" i="4"/>
  <c r="R208" i="4"/>
  <c r="R206" i="4"/>
  <c r="R205" i="4"/>
  <c r="R204" i="4"/>
  <c r="R202" i="4"/>
  <c r="R201" i="4"/>
  <c r="R199" i="4"/>
  <c r="R195" i="4"/>
  <c r="R194" i="4"/>
  <c r="R193" i="4"/>
  <c r="R192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0" i="4"/>
  <c r="R159" i="4"/>
  <c r="R158" i="4"/>
  <c r="R157" i="4"/>
  <c r="R155" i="4"/>
  <c r="R154" i="4"/>
  <c r="R153" i="4"/>
  <c r="R152" i="4"/>
  <c r="R150" i="4"/>
  <c r="R149" i="4"/>
  <c r="R148" i="4"/>
  <c r="R147" i="4"/>
  <c r="R143" i="4"/>
  <c r="R141" i="4"/>
  <c r="R137" i="4"/>
  <c r="R136" i="4"/>
  <c r="R133" i="4"/>
  <c r="R132" i="4"/>
  <c r="R131" i="4"/>
  <c r="R127" i="4"/>
  <c r="R125" i="4"/>
  <c r="R124" i="4"/>
  <c r="R122" i="4"/>
  <c r="R121" i="4"/>
  <c r="R120" i="4"/>
  <c r="R116" i="4"/>
  <c r="R115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5" i="4"/>
  <c r="R94" i="4"/>
  <c r="R93" i="4"/>
  <c r="R92" i="4"/>
  <c r="R91" i="4"/>
  <c r="R90" i="4"/>
  <c r="R89" i="4"/>
  <c r="R88" i="4"/>
  <c r="R87" i="4"/>
  <c r="R86" i="4"/>
  <c r="R82" i="4"/>
  <c r="R81" i="4"/>
  <c r="R80" i="4"/>
  <c r="R79" i="4"/>
  <c r="R78" i="4"/>
  <c r="R76" i="4"/>
  <c r="R75" i="4"/>
  <c r="R74" i="4"/>
  <c r="R73" i="4"/>
  <c r="R72" i="4"/>
  <c r="R69" i="4"/>
  <c r="R68" i="4"/>
  <c r="R67" i="4"/>
  <c r="R66" i="4"/>
  <c r="R65" i="4"/>
  <c r="R64" i="4"/>
  <c r="R63" i="4"/>
  <c r="R62" i="4"/>
  <c r="R61" i="4"/>
  <c r="R60" i="4"/>
  <c r="R59" i="4"/>
  <c r="R58" i="4"/>
  <c r="R54" i="4"/>
  <c r="R51" i="4"/>
  <c r="R47" i="4"/>
  <c r="R46" i="4"/>
  <c r="R44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Q22" i="4"/>
  <c r="Q24" i="4"/>
  <c r="Q25" i="4"/>
  <c r="Q43" i="4"/>
  <c r="Q45" i="4"/>
  <c r="Q42" i="4" s="1"/>
  <c r="Q23" i="4" s="1"/>
  <c r="Q49" i="4"/>
  <c r="Q50" i="4"/>
  <c r="Q52" i="4"/>
  <c r="Q48" i="4" s="1"/>
  <c r="Q53" i="4"/>
  <c r="Q19" i="4" s="1"/>
  <c r="Q56" i="4"/>
  <c r="Q57" i="4"/>
  <c r="Q70" i="4"/>
  <c r="Q55" i="4" s="1"/>
  <c r="Q71" i="4"/>
  <c r="Q77" i="4"/>
  <c r="Q84" i="4"/>
  <c r="Q85" i="4"/>
  <c r="Q97" i="4"/>
  <c r="Q114" i="4"/>
  <c r="Q96" i="4" s="1"/>
  <c r="Q83" i="4" s="1"/>
  <c r="Q119" i="4"/>
  <c r="Q123" i="4"/>
  <c r="Q118" i="4" s="1"/>
  <c r="Q126" i="4"/>
  <c r="Q20" i="4" s="1"/>
  <c r="Q129" i="4"/>
  <c r="Q130" i="4"/>
  <c r="Q134" i="4"/>
  <c r="Q135" i="4"/>
  <c r="Q139" i="4"/>
  <c r="Q140" i="4"/>
  <c r="Q142" i="4"/>
  <c r="Q138" i="4" s="1"/>
  <c r="Q146" i="4"/>
  <c r="Q151" i="4"/>
  <c r="Q156" i="4"/>
  <c r="Q161" i="4"/>
  <c r="Q176" i="4"/>
  <c r="Q191" i="4"/>
  <c r="Q175" i="4" s="1"/>
  <c r="Q197" i="4"/>
  <c r="Q198" i="4"/>
  <c r="Q200" i="4"/>
  <c r="Q14" i="4" s="1"/>
  <c r="Q203" i="4"/>
  <c r="Q15" i="4" s="1"/>
  <c r="Q207" i="4"/>
  <c r="Q16" i="4" s="1"/>
  <c r="Q214" i="4"/>
  <c r="Q223" i="4"/>
  <c r="Q236" i="4"/>
  <c r="Q247" i="4"/>
  <c r="Q255" i="4"/>
  <c r="Q257" i="4"/>
  <c r="Q254" i="4" s="1"/>
  <c r="Q267" i="4"/>
  <c r="Q269" i="4"/>
  <c r="Q274" i="4"/>
  <c r="Q275" i="4"/>
  <c r="Q284" i="4"/>
  <c r="Q273" i="4" s="1"/>
  <c r="Q285" i="4"/>
  <c r="Q287" i="4"/>
  <c r="Q289" i="4"/>
  <c r="Q290" i="4"/>
  <c r="Q291" i="4"/>
  <c r="O292" i="4"/>
  <c r="O288" i="4"/>
  <c r="O286" i="4"/>
  <c r="O283" i="4"/>
  <c r="O282" i="4"/>
  <c r="O281" i="4"/>
  <c r="O280" i="4"/>
  <c r="O279" i="4"/>
  <c r="O278" i="4"/>
  <c r="O277" i="4"/>
  <c r="O276" i="4"/>
  <c r="O272" i="4"/>
  <c r="O271" i="4"/>
  <c r="O270" i="4"/>
  <c r="O268" i="4"/>
  <c r="O266" i="4"/>
  <c r="O265" i="4"/>
  <c r="O264" i="4"/>
  <c r="O263" i="4"/>
  <c r="O262" i="4"/>
  <c r="O261" i="4"/>
  <c r="O260" i="4"/>
  <c r="O259" i="4"/>
  <c r="O258" i="4"/>
  <c r="O256" i="4"/>
  <c r="O253" i="4"/>
  <c r="O252" i="4"/>
  <c r="O251" i="4"/>
  <c r="O250" i="4"/>
  <c r="O249" i="4"/>
  <c r="O248" i="4"/>
  <c r="O246" i="4"/>
  <c r="O245" i="4"/>
  <c r="O244" i="4"/>
  <c r="O243" i="4"/>
  <c r="O242" i="4"/>
  <c r="O241" i="4"/>
  <c r="O240" i="4"/>
  <c r="O239" i="4"/>
  <c r="O238" i="4"/>
  <c r="O237" i="4"/>
  <c r="O235" i="4"/>
  <c r="O234" i="4"/>
  <c r="O233" i="4"/>
  <c r="O232" i="4"/>
  <c r="O231" i="4"/>
  <c r="O230" i="4"/>
  <c r="O229" i="4"/>
  <c r="O228" i="4"/>
  <c r="O227" i="4"/>
  <c r="O226" i="4"/>
  <c r="O225" i="4"/>
  <c r="O224" i="4"/>
  <c r="O220" i="4"/>
  <c r="O219" i="4"/>
  <c r="O218" i="4"/>
  <c r="O217" i="4"/>
  <c r="O216" i="4"/>
  <c r="O215" i="4"/>
  <c r="O213" i="4"/>
  <c r="O212" i="4"/>
  <c r="O211" i="4"/>
  <c r="O210" i="4"/>
  <c r="O209" i="4"/>
  <c r="O208" i="4"/>
  <c r="O206" i="4"/>
  <c r="O205" i="4"/>
  <c r="O204" i="4"/>
  <c r="O202" i="4"/>
  <c r="O201" i="4"/>
  <c r="O199" i="4"/>
  <c r="O195" i="4"/>
  <c r="O194" i="4"/>
  <c r="O193" i="4"/>
  <c r="O192" i="4"/>
  <c r="O190" i="4"/>
  <c r="O189" i="4"/>
  <c r="O188" i="4"/>
  <c r="O187" i="4"/>
  <c r="O186" i="4"/>
  <c r="O185" i="4"/>
  <c r="O184" i="4"/>
  <c r="O183" i="4"/>
  <c r="O182" i="4"/>
  <c r="O181" i="4"/>
  <c r="O180" i="4"/>
  <c r="O179" i="4"/>
  <c r="O178" i="4"/>
  <c r="O177" i="4"/>
  <c r="O174" i="4"/>
  <c r="O173" i="4"/>
  <c r="O172" i="4"/>
  <c r="O171" i="4"/>
  <c r="O170" i="4"/>
  <c r="O169" i="4"/>
  <c r="O168" i="4"/>
  <c r="O167" i="4"/>
  <c r="O166" i="4"/>
  <c r="O165" i="4"/>
  <c r="O164" i="4"/>
  <c r="O163" i="4"/>
  <c r="O162" i="4"/>
  <c r="O160" i="4"/>
  <c r="O159" i="4"/>
  <c r="O158" i="4"/>
  <c r="O157" i="4"/>
  <c r="O155" i="4"/>
  <c r="O154" i="4"/>
  <c r="O153" i="4"/>
  <c r="O152" i="4"/>
  <c r="O150" i="4"/>
  <c r="O149" i="4"/>
  <c r="O148" i="4"/>
  <c r="O147" i="4"/>
  <c r="O143" i="4"/>
  <c r="O141" i="4"/>
  <c r="O137" i="4"/>
  <c r="O136" i="4"/>
  <c r="O133" i="4"/>
  <c r="O132" i="4"/>
  <c r="O131" i="4"/>
  <c r="O127" i="4"/>
  <c r="O125" i="4"/>
  <c r="O124" i="4"/>
  <c r="O122" i="4"/>
  <c r="O121" i="4"/>
  <c r="O120" i="4"/>
  <c r="O116" i="4"/>
  <c r="O115" i="4"/>
  <c r="O113" i="4"/>
  <c r="O112" i="4"/>
  <c r="O111" i="4"/>
  <c r="O110" i="4"/>
  <c r="O109" i="4"/>
  <c r="O108" i="4"/>
  <c r="O107" i="4"/>
  <c r="O106" i="4"/>
  <c r="O105" i="4"/>
  <c r="O104" i="4"/>
  <c r="O103" i="4"/>
  <c r="O102" i="4"/>
  <c r="O101" i="4"/>
  <c r="O100" i="4"/>
  <c r="O99" i="4"/>
  <c r="O98" i="4"/>
  <c r="O95" i="4"/>
  <c r="O94" i="4"/>
  <c r="O93" i="4"/>
  <c r="O92" i="4"/>
  <c r="O91" i="4"/>
  <c r="O90" i="4"/>
  <c r="O89" i="4"/>
  <c r="O88" i="4"/>
  <c r="O87" i="4"/>
  <c r="O86" i="4"/>
  <c r="O82" i="4"/>
  <c r="O81" i="4"/>
  <c r="O80" i="4"/>
  <c r="O79" i="4"/>
  <c r="O78" i="4"/>
  <c r="O76" i="4"/>
  <c r="O75" i="4"/>
  <c r="O74" i="4"/>
  <c r="O73" i="4"/>
  <c r="O72" i="4"/>
  <c r="O69" i="4"/>
  <c r="O68" i="4"/>
  <c r="O67" i="4"/>
  <c r="O66" i="4"/>
  <c r="O65" i="4"/>
  <c r="O64" i="4"/>
  <c r="O63" i="4"/>
  <c r="O62" i="4"/>
  <c r="O61" i="4"/>
  <c r="O60" i="4"/>
  <c r="O59" i="4"/>
  <c r="O58" i="4"/>
  <c r="O54" i="4"/>
  <c r="O51" i="4"/>
  <c r="O47" i="4"/>
  <c r="O46" i="4"/>
  <c r="O44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L292" i="4"/>
  <c r="L288" i="4"/>
  <c r="L286" i="4"/>
  <c r="L283" i="4"/>
  <c r="L282" i="4"/>
  <c r="L281" i="4"/>
  <c r="L280" i="4"/>
  <c r="L279" i="4"/>
  <c r="L278" i="4"/>
  <c r="L277" i="4"/>
  <c r="L276" i="4"/>
  <c r="L272" i="4"/>
  <c r="L271" i="4"/>
  <c r="L270" i="4"/>
  <c r="L268" i="4"/>
  <c r="L266" i="4"/>
  <c r="L265" i="4"/>
  <c r="L264" i="4"/>
  <c r="L263" i="4"/>
  <c r="L262" i="4"/>
  <c r="L261" i="4"/>
  <c r="L260" i="4"/>
  <c r="L259" i="4"/>
  <c r="L258" i="4"/>
  <c r="L256" i="4"/>
  <c r="L253" i="4"/>
  <c r="L252" i="4"/>
  <c r="L251" i="4"/>
  <c r="L250" i="4"/>
  <c r="L249" i="4"/>
  <c r="L248" i="4"/>
  <c r="L246" i="4"/>
  <c r="L245" i="4"/>
  <c r="L244" i="4"/>
  <c r="L243" i="4"/>
  <c r="L242" i="4"/>
  <c r="L241" i="4"/>
  <c r="L240" i="4"/>
  <c r="L239" i="4"/>
  <c r="L238" i="4"/>
  <c r="L237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0" i="4"/>
  <c r="L219" i="4"/>
  <c r="L218" i="4"/>
  <c r="L217" i="4"/>
  <c r="L216" i="4"/>
  <c r="L215" i="4"/>
  <c r="L213" i="4"/>
  <c r="L212" i="4"/>
  <c r="L211" i="4"/>
  <c r="L210" i="4"/>
  <c r="L209" i="4"/>
  <c r="L208" i="4"/>
  <c r="L206" i="4"/>
  <c r="L205" i="4"/>
  <c r="L204" i="4"/>
  <c r="L202" i="4"/>
  <c r="L201" i="4"/>
  <c r="L199" i="4"/>
  <c r="L195" i="4"/>
  <c r="L194" i="4"/>
  <c r="L193" i="4"/>
  <c r="L192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0" i="4"/>
  <c r="L159" i="4"/>
  <c r="L158" i="4"/>
  <c r="L157" i="4"/>
  <c r="L155" i="4"/>
  <c r="L154" i="4"/>
  <c r="L153" i="4"/>
  <c r="L152" i="4"/>
  <c r="L150" i="4"/>
  <c r="L149" i="4"/>
  <c r="L148" i="4"/>
  <c r="L147" i="4"/>
  <c r="L143" i="4"/>
  <c r="L141" i="4"/>
  <c r="L137" i="4"/>
  <c r="L136" i="4"/>
  <c r="L133" i="4"/>
  <c r="L132" i="4"/>
  <c r="L131" i="4"/>
  <c r="L127" i="4"/>
  <c r="L125" i="4"/>
  <c r="L124" i="4"/>
  <c r="L122" i="4"/>
  <c r="L121" i="4"/>
  <c r="L120" i="4"/>
  <c r="L116" i="4"/>
  <c r="L115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5" i="4"/>
  <c r="L94" i="4"/>
  <c r="L93" i="4"/>
  <c r="L92" i="4"/>
  <c r="L91" i="4"/>
  <c r="L90" i="4"/>
  <c r="L89" i="4"/>
  <c r="L88" i="4"/>
  <c r="L87" i="4"/>
  <c r="L86" i="4"/>
  <c r="L82" i="4"/>
  <c r="L81" i="4"/>
  <c r="L80" i="4"/>
  <c r="L79" i="4"/>
  <c r="L78" i="4"/>
  <c r="L76" i="4"/>
  <c r="L75" i="4"/>
  <c r="L74" i="4"/>
  <c r="L73" i="4"/>
  <c r="L72" i="4"/>
  <c r="L69" i="4"/>
  <c r="L68" i="4"/>
  <c r="L67" i="4"/>
  <c r="L66" i="4"/>
  <c r="L65" i="4"/>
  <c r="L64" i="4"/>
  <c r="L63" i="4"/>
  <c r="L62" i="4"/>
  <c r="L61" i="4"/>
  <c r="L60" i="4"/>
  <c r="L59" i="4"/>
  <c r="L58" i="4"/>
  <c r="L54" i="4"/>
  <c r="L51" i="4"/>
  <c r="L47" i="4"/>
  <c r="L46" i="4"/>
  <c r="L44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I292" i="4"/>
  <c r="I288" i="4"/>
  <c r="I286" i="4"/>
  <c r="I283" i="4"/>
  <c r="I282" i="4"/>
  <c r="I281" i="4"/>
  <c r="I280" i="4"/>
  <c r="I279" i="4"/>
  <c r="I278" i="4"/>
  <c r="I277" i="4"/>
  <c r="I276" i="4"/>
  <c r="I272" i="4"/>
  <c r="I271" i="4"/>
  <c r="I270" i="4"/>
  <c r="I268" i="4"/>
  <c r="I266" i="4"/>
  <c r="I265" i="4"/>
  <c r="I264" i="4"/>
  <c r="I263" i="4"/>
  <c r="I262" i="4"/>
  <c r="I261" i="4"/>
  <c r="I260" i="4"/>
  <c r="I259" i="4"/>
  <c r="I258" i="4"/>
  <c r="I256" i="4"/>
  <c r="I253" i="4"/>
  <c r="I252" i="4"/>
  <c r="I251" i="4"/>
  <c r="I250" i="4"/>
  <c r="I249" i="4"/>
  <c r="I248" i="4"/>
  <c r="I246" i="4"/>
  <c r="I245" i="4"/>
  <c r="I244" i="4"/>
  <c r="I243" i="4"/>
  <c r="I242" i="4"/>
  <c r="I241" i="4"/>
  <c r="I240" i="4"/>
  <c r="I239" i="4"/>
  <c r="I238" i="4"/>
  <c r="I237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0" i="4"/>
  <c r="I219" i="4"/>
  <c r="I218" i="4"/>
  <c r="I217" i="4"/>
  <c r="I216" i="4"/>
  <c r="I215" i="4"/>
  <c r="I213" i="4"/>
  <c r="I212" i="4"/>
  <c r="I211" i="4"/>
  <c r="I210" i="4"/>
  <c r="I209" i="4"/>
  <c r="I208" i="4"/>
  <c r="I206" i="4"/>
  <c r="I205" i="4"/>
  <c r="I204" i="4"/>
  <c r="I202" i="4"/>
  <c r="I201" i="4"/>
  <c r="I199" i="4"/>
  <c r="I195" i="4"/>
  <c r="I194" i="4"/>
  <c r="I193" i="4"/>
  <c r="I192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0" i="4"/>
  <c r="I159" i="4"/>
  <c r="I158" i="4"/>
  <c r="I157" i="4"/>
  <c r="I155" i="4"/>
  <c r="I154" i="4"/>
  <c r="I153" i="4"/>
  <c r="I152" i="4"/>
  <c r="I150" i="4"/>
  <c r="I149" i="4"/>
  <c r="I148" i="4"/>
  <c r="I147" i="4"/>
  <c r="I143" i="4"/>
  <c r="I141" i="4"/>
  <c r="I137" i="4"/>
  <c r="I136" i="4"/>
  <c r="I133" i="4"/>
  <c r="I132" i="4"/>
  <c r="I131" i="4"/>
  <c r="I127" i="4"/>
  <c r="I125" i="4"/>
  <c r="I124" i="4"/>
  <c r="I122" i="4"/>
  <c r="I121" i="4"/>
  <c r="I120" i="4"/>
  <c r="I116" i="4"/>
  <c r="I115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5" i="4"/>
  <c r="I94" i="4"/>
  <c r="I93" i="4"/>
  <c r="I92" i="4"/>
  <c r="I91" i="4"/>
  <c r="I90" i="4"/>
  <c r="I89" i="4"/>
  <c r="I88" i="4"/>
  <c r="I87" i="4"/>
  <c r="I86" i="4"/>
  <c r="I82" i="4"/>
  <c r="I81" i="4"/>
  <c r="I80" i="4"/>
  <c r="I79" i="4"/>
  <c r="I78" i="4"/>
  <c r="I76" i="4"/>
  <c r="I75" i="4"/>
  <c r="I74" i="4"/>
  <c r="I73" i="4"/>
  <c r="I72" i="4"/>
  <c r="I69" i="4"/>
  <c r="I68" i="4"/>
  <c r="I67" i="4"/>
  <c r="I66" i="4"/>
  <c r="I65" i="4"/>
  <c r="I64" i="4"/>
  <c r="I63" i="4"/>
  <c r="I62" i="4"/>
  <c r="I61" i="4"/>
  <c r="I60" i="4"/>
  <c r="I59" i="4"/>
  <c r="I58" i="4"/>
  <c r="I54" i="4"/>
  <c r="I51" i="4"/>
  <c r="I47" i="4"/>
  <c r="I46" i="4"/>
  <c r="I44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F292" i="4"/>
  <c r="F288" i="4"/>
  <c r="F286" i="4"/>
  <c r="F283" i="4"/>
  <c r="F282" i="4"/>
  <c r="F281" i="4"/>
  <c r="F280" i="4"/>
  <c r="F279" i="4"/>
  <c r="F278" i="4"/>
  <c r="F277" i="4"/>
  <c r="F276" i="4"/>
  <c r="F272" i="4"/>
  <c r="F271" i="4"/>
  <c r="F270" i="4"/>
  <c r="F268" i="4"/>
  <c r="F266" i="4"/>
  <c r="F265" i="4"/>
  <c r="F264" i="4"/>
  <c r="F263" i="4"/>
  <c r="F262" i="4"/>
  <c r="F261" i="4"/>
  <c r="F260" i="4"/>
  <c r="F259" i="4"/>
  <c r="F258" i="4"/>
  <c r="F256" i="4"/>
  <c r="F253" i="4"/>
  <c r="F252" i="4"/>
  <c r="F251" i="4"/>
  <c r="F250" i="4"/>
  <c r="F249" i="4"/>
  <c r="F248" i="4"/>
  <c r="F246" i="4"/>
  <c r="F245" i="4"/>
  <c r="F244" i="4"/>
  <c r="F243" i="4"/>
  <c r="F242" i="4"/>
  <c r="F241" i="4"/>
  <c r="F240" i="4"/>
  <c r="F239" i="4"/>
  <c r="F238" i="4"/>
  <c r="F237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0" i="4"/>
  <c r="F219" i="4"/>
  <c r="F218" i="4"/>
  <c r="F217" i="4"/>
  <c r="F216" i="4"/>
  <c r="F215" i="4"/>
  <c r="F213" i="4"/>
  <c r="F212" i="4"/>
  <c r="F211" i="4"/>
  <c r="F210" i="4"/>
  <c r="F209" i="4"/>
  <c r="F208" i="4"/>
  <c r="F206" i="4"/>
  <c r="F205" i="4"/>
  <c r="F204" i="4"/>
  <c r="F202" i="4"/>
  <c r="F201" i="4"/>
  <c r="F199" i="4"/>
  <c r="F195" i="4"/>
  <c r="F194" i="4"/>
  <c r="F193" i="4"/>
  <c r="F192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0" i="4"/>
  <c r="F159" i="4"/>
  <c r="F158" i="4"/>
  <c r="F157" i="4"/>
  <c r="F155" i="4"/>
  <c r="F154" i="4"/>
  <c r="F153" i="4"/>
  <c r="F152" i="4"/>
  <c r="F150" i="4"/>
  <c r="F149" i="4"/>
  <c r="F148" i="4"/>
  <c r="F147" i="4"/>
  <c r="F143" i="4"/>
  <c r="F141" i="4"/>
  <c r="F137" i="4"/>
  <c r="F136" i="4"/>
  <c r="F133" i="4"/>
  <c r="F132" i="4"/>
  <c r="F131" i="4"/>
  <c r="F127" i="4"/>
  <c r="F125" i="4"/>
  <c r="F124" i="4"/>
  <c r="F122" i="4"/>
  <c r="F121" i="4"/>
  <c r="F120" i="4"/>
  <c r="F116" i="4"/>
  <c r="F115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5" i="4"/>
  <c r="F94" i="4"/>
  <c r="F93" i="4"/>
  <c r="F92" i="4"/>
  <c r="F91" i="4"/>
  <c r="F90" i="4"/>
  <c r="F89" i="4"/>
  <c r="F88" i="4"/>
  <c r="F87" i="4"/>
  <c r="F86" i="4"/>
  <c r="F82" i="4"/>
  <c r="F81" i="4"/>
  <c r="F80" i="4"/>
  <c r="F79" i="4"/>
  <c r="F78" i="4"/>
  <c r="F76" i="4"/>
  <c r="F75" i="4"/>
  <c r="F74" i="4"/>
  <c r="F73" i="4"/>
  <c r="F72" i="4"/>
  <c r="F69" i="4"/>
  <c r="F68" i="4"/>
  <c r="F67" i="4"/>
  <c r="F66" i="4"/>
  <c r="F65" i="4"/>
  <c r="F64" i="4"/>
  <c r="F63" i="4"/>
  <c r="F62" i="4"/>
  <c r="F61" i="4"/>
  <c r="F60" i="4"/>
  <c r="F59" i="4"/>
  <c r="F58" i="4"/>
  <c r="F54" i="4"/>
  <c r="F51" i="4"/>
  <c r="F47" i="4"/>
  <c r="F46" i="4"/>
  <c r="F44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E24" i="4"/>
  <c r="G24" i="4"/>
  <c r="I24" i="4" s="1"/>
  <c r="H24" i="4"/>
  <c r="J24" i="4"/>
  <c r="K24" i="4"/>
  <c r="M24" i="4"/>
  <c r="O24" i="4" s="1"/>
  <c r="N24" i="4"/>
  <c r="P24" i="4"/>
  <c r="R24" i="4" s="1"/>
  <c r="S24" i="4"/>
  <c r="T24" i="4"/>
  <c r="E25" i="4"/>
  <c r="G25" i="4"/>
  <c r="H25" i="4"/>
  <c r="J25" i="4"/>
  <c r="K25" i="4"/>
  <c r="M25" i="4"/>
  <c r="N25" i="4"/>
  <c r="P25" i="4"/>
  <c r="S25" i="4"/>
  <c r="T25" i="4"/>
  <c r="I25" i="4" l="1"/>
  <c r="L24" i="4"/>
  <c r="U25" i="4"/>
  <c r="R25" i="4"/>
  <c r="U24" i="4"/>
  <c r="O25" i="4"/>
  <c r="L25" i="4"/>
  <c r="Q144" i="4"/>
  <c r="Q221" i="4"/>
  <c r="Q196" i="4"/>
  <c r="Q222" i="4"/>
  <c r="Q117" i="4"/>
  <c r="Q18" i="4"/>
  <c r="Q13" i="4"/>
  <c r="Q12" i="4" s="1"/>
  <c r="Q145" i="4"/>
  <c r="Q128" i="4"/>
  <c r="Q21" i="4"/>
  <c r="D22" i="4"/>
  <c r="T291" i="4"/>
  <c r="S291" i="4"/>
  <c r="P291" i="4"/>
  <c r="R291" i="4" s="1"/>
  <c r="N291" i="4"/>
  <c r="M291" i="4"/>
  <c r="O291" i="4" s="1"/>
  <c r="K291" i="4"/>
  <c r="J291" i="4"/>
  <c r="L291" i="4" s="1"/>
  <c r="H291" i="4"/>
  <c r="G291" i="4"/>
  <c r="I291" i="4" s="1"/>
  <c r="E291" i="4"/>
  <c r="D291" i="4"/>
  <c r="F291" i="4" s="1"/>
  <c r="T290" i="4"/>
  <c r="S290" i="4"/>
  <c r="U290" i="4" s="1"/>
  <c r="P290" i="4"/>
  <c r="R290" i="4" s="1"/>
  <c r="N290" i="4"/>
  <c r="M290" i="4"/>
  <c r="O290" i="4" s="1"/>
  <c r="K290" i="4"/>
  <c r="J290" i="4"/>
  <c r="H290" i="4"/>
  <c r="G290" i="4"/>
  <c r="I290" i="4" s="1"/>
  <c r="E290" i="4"/>
  <c r="D290" i="4"/>
  <c r="T289" i="4"/>
  <c r="S289" i="4"/>
  <c r="U289" i="4" s="1"/>
  <c r="P289" i="4"/>
  <c r="R289" i="4" s="1"/>
  <c r="N289" i="4"/>
  <c r="M289" i="4"/>
  <c r="O289" i="4" s="1"/>
  <c r="K289" i="4"/>
  <c r="J289" i="4"/>
  <c r="L289" i="4" s="1"/>
  <c r="H289" i="4"/>
  <c r="G289" i="4"/>
  <c r="I289" i="4" s="1"/>
  <c r="E289" i="4"/>
  <c r="D289" i="4"/>
  <c r="F289" i="4" s="1"/>
  <c r="T287" i="4"/>
  <c r="S287" i="4"/>
  <c r="P287" i="4"/>
  <c r="N287" i="4"/>
  <c r="N284" i="4" s="1"/>
  <c r="M287" i="4"/>
  <c r="K287" i="4"/>
  <c r="K284" i="4" s="1"/>
  <c r="K273" i="4" s="1"/>
  <c r="J287" i="4"/>
  <c r="L287" i="4" s="1"/>
  <c r="H287" i="4"/>
  <c r="H284" i="4" s="1"/>
  <c r="G287" i="4"/>
  <c r="E287" i="4"/>
  <c r="E284" i="4" s="1"/>
  <c r="D287" i="4"/>
  <c r="T285" i="4"/>
  <c r="S285" i="4"/>
  <c r="P285" i="4"/>
  <c r="R285" i="4" s="1"/>
  <c r="N285" i="4"/>
  <c r="M285" i="4"/>
  <c r="O285" i="4" s="1"/>
  <c r="K285" i="4"/>
  <c r="J285" i="4"/>
  <c r="L285" i="4" s="1"/>
  <c r="H285" i="4"/>
  <c r="G285" i="4"/>
  <c r="I285" i="4" s="1"/>
  <c r="E285" i="4"/>
  <c r="D285" i="4"/>
  <c r="F285" i="4" s="1"/>
  <c r="M284" i="4"/>
  <c r="J284" i="4"/>
  <c r="L284" i="4" s="1"/>
  <c r="T275" i="4"/>
  <c r="S275" i="4"/>
  <c r="U275" i="4" s="1"/>
  <c r="P275" i="4"/>
  <c r="R275" i="4" s="1"/>
  <c r="N275" i="4"/>
  <c r="M275" i="4"/>
  <c r="K275" i="4"/>
  <c r="J275" i="4"/>
  <c r="H275" i="4"/>
  <c r="G275" i="4"/>
  <c r="E275" i="4"/>
  <c r="D275" i="4"/>
  <c r="F275" i="4" s="1"/>
  <c r="T274" i="4"/>
  <c r="S274" i="4"/>
  <c r="P274" i="4"/>
  <c r="R274" i="4" s="1"/>
  <c r="N274" i="4"/>
  <c r="M274" i="4"/>
  <c r="O274" i="4" s="1"/>
  <c r="K274" i="4"/>
  <c r="J274" i="4"/>
  <c r="L274" i="4" s="1"/>
  <c r="H274" i="4"/>
  <c r="G274" i="4"/>
  <c r="I274" i="4" s="1"/>
  <c r="E274" i="4"/>
  <c r="D274" i="4"/>
  <c r="F274" i="4" s="1"/>
  <c r="T269" i="4"/>
  <c r="S269" i="4"/>
  <c r="U269" i="4" s="1"/>
  <c r="P269" i="4"/>
  <c r="R269" i="4" s="1"/>
  <c r="N269" i="4"/>
  <c r="M269" i="4"/>
  <c r="K269" i="4"/>
  <c r="J269" i="4"/>
  <c r="H269" i="4"/>
  <c r="H254" i="4" s="1"/>
  <c r="G269" i="4"/>
  <c r="E269" i="4"/>
  <c r="D269" i="4"/>
  <c r="T267" i="4"/>
  <c r="S267" i="4"/>
  <c r="U267" i="4" s="1"/>
  <c r="P267" i="4"/>
  <c r="R267" i="4" s="1"/>
  <c r="N267" i="4"/>
  <c r="M267" i="4"/>
  <c r="O267" i="4" s="1"/>
  <c r="K267" i="4"/>
  <c r="J267" i="4"/>
  <c r="L267" i="4" s="1"/>
  <c r="H267" i="4"/>
  <c r="G267" i="4"/>
  <c r="I267" i="4" s="1"/>
  <c r="E267" i="4"/>
  <c r="D267" i="4"/>
  <c r="F267" i="4" s="1"/>
  <c r="T257" i="4"/>
  <c r="S257" i="4"/>
  <c r="P257" i="4"/>
  <c r="N257" i="4"/>
  <c r="M257" i="4"/>
  <c r="K257" i="4"/>
  <c r="J257" i="4"/>
  <c r="L257" i="4" s="1"/>
  <c r="H257" i="4"/>
  <c r="G257" i="4"/>
  <c r="E257" i="4"/>
  <c r="D257" i="4"/>
  <c r="T255" i="4"/>
  <c r="S255" i="4"/>
  <c r="P255" i="4"/>
  <c r="R255" i="4" s="1"/>
  <c r="N255" i="4"/>
  <c r="M255" i="4"/>
  <c r="O255" i="4" s="1"/>
  <c r="K255" i="4"/>
  <c r="J255" i="4"/>
  <c r="L255" i="4" s="1"/>
  <c r="H255" i="4"/>
  <c r="G255" i="4"/>
  <c r="I255" i="4" s="1"/>
  <c r="E255" i="4"/>
  <c r="D255" i="4"/>
  <c r="F255" i="4" s="1"/>
  <c r="T247" i="4"/>
  <c r="S247" i="4"/>
  <c r="P247" i="4"/>
  <c r="R247" i="4" s="1"/>
  <c r="N247" i="4"/>
  <c r="M247" i="4"/>
  <c r="O247" i="4" s="1"/>
  <c r="K247" i="4"/>
  <c r="J247" i="4"/>
  <c r="L247" i="4" s="1"/>
  <c r="H247" i="4"/>
  <c r="G247" i="4"/>
  <c r="E247" i="4"/>
  <c r="D247" i="4"/>
  <c r="F247" i="4" s="1"/>
  <c r="T236" i="4"/>
  <c r="S236" i="4"/>
  <c r="U236" i="4" s="1"/>
  <c r="P236" i="4"/>
  <c r="R236" i="4" s="1"/>
  <c r="N236" i="4"/>
  <c r="M236" i="4"/>
  <c r="K236" i="4"/>
  <c r="K222" i="4" s="1"/>
  <c r="J236" i="4"/>
  <c r="H236" i="4"/>
  <c r="H222" i="4" s="1"/>
  <c r="G236" i="4"/>
  <c r="E236" i="4"/>
  <c r="D236" i="4"/>
  <c r="T223" i="4"/>
  <c r="S223" i="4"/>
  <c r="U223" i="4" s="1"/>
  <c r="P223" i="4"/>
  <c r="R223" i="4" s="1"/>
  <c r="N223" i="4"/>
  <c r="M223" i="4"/>
  <c r="O223" i="4" s="1"/>
  <c r="K223" i="4"/>
  <c r="J223" i="4"/>
  <c r="L223" i="4" s="1"/>
  <c r="H223" i="4"/>
  <c r="G223" i="4"/>
  <c r="I223" i="4" s="1"/>
  <c r="E223" i="4"/>
  <c r="D223" i="4"/>
  <c r="F223" i="4" s="1"/>
  <c r="T214" i="4"/>
  <c r="S214" i="4"/>
  <c r="U214" i="4" s="1"/>
  <c r="P214" i="4"/>
  <c r="R214" i="4" s="1"/>
  <c r="N214" i="4"/>
  <c r="M214" i="4"/>
  <c r="K214" i="4"/>
  <c r="J214" i="4"/>
  <c r="L214" i="4" s="1"/>
  <c r="H214" i="4"/>
  <c r="G214" i="4"/>
  <c r="E214" i="4"/>
  <c r="D214" i="4"/>
  <c r="T207" i="4"/>
  <c r="T16" i="4" s="1"/>
  <c r="S207" i="4"/>
  <c r="P207" i="4"/>
  <c r="N207" i="4"/>
  <c r="M207" i="4"/>
  <c r="K207" i="4"/>
  <c r="J207" i="4"/>
  <c r="H207" i="4"/>
  <c r="H16" i="4" s="1"/>
  <c r="G207" i="4"/>
  <c r="E207" i="4"/>
  <c r="D207" i="4"/>
  <c r="F207" i="4" s="1"/>
  <c r="T203" i="4"/>
  <c r="T15" i="4" s="1"/>
  <c r="S203" i="4"/>
  <c r="P203" i="4"/>
  <c r="N203" i="4"/>
  <c r="N15" i="4" s="1"/>
  <c r="M203" i="4"/>
  <c r="K203" i="4"/>
  <c r="K15" i="4" s="1"/>
  <c r="J203" i="4"/>
  <c r="H203" i="4"/>
  <c r="H15" i="4" s="1"/>
  <c r="G203" i="4"/>
  <c r="E203" i="4"/>
  <c r="E15" i="4" s="1"/>
  <c r="D203" i="4"/>
  <c r="D15" i="4" s="1"/>
  <c r="F15" i="4" s="1"/>
  <c r="T200" i="4"/>
  <c r="S200" i="4"/>
  <c r="P200" i="4"/>
  <c r="N200" i="4"/>
  <c r="N14" i="4" s="1"/>
  <c r="M200" i="4"/>
  <c r="K200" i="4"/>
  <c r="J200" i="4"/>
  <c r="H200" i="4"/>
  <c r="H14" i="4" s="1"/>
  <c r="G200" i="4"/>
  <c r="E200" i="4"/>
  <c r="E14" i="4" s="1"/>
  <c r="D200" i="4"/>
  <c r="F200" i="4" s="1"/>
  <c r="T198" i="4"/>
  <c r="S198" i="4"/>
  <c r="U198" i="4" s="1"/>
  <c r="P198" i="4"/>
  <c r="R198" i="4" s="1"/>
  <c r="N198" i="4"/>
  <c r="M198" i="4"/>
  <c r="K198" i="4"/>
  <c r="J198" i="4"/>
  <c r="H198" i="4"/>
  <c r="G198" i="4"/>
  <c r="E198" i="4"/>
  <c r="D198" i="4"/>
  <c r="T191" i="4"/>
  <c r="T175" i="4" s="1"/>
  <c r="S191" i="4"/>
  <c r="P191" i="4"/>
  <c r="R191" i="4" s="1"/>
  <c r="N191" i="4"/>
  <c r="N175" i="4" s="1"/>
  <c r="M191" i="4"/>
  <c r="K191" i="4"/>
  <c r="K175" i="4" s="1"/>
  <c r="J191" i="4"/>
  <c r="H191" i="4"/>
  <c r="H175" i="4" s="1"/>
  <c r="G191" i="4"/>
  <c r="E191" i="4"/>
  <c r="D191" i="4"/>
  <c r="T176" i="4"/>
  <c r="S176" i="4"/>
  <c r="U176" i="4" s="1"/>
  <c r="P176" i="4"/>
  <c r="R176" i="4" s="1"/>
  <c r="N176" i="4"/>
  <c r="M176" i="4"/>
  <c r="O176" i="4" s="1"/>
  <c r="K176" i="4"/>
  <c r="J176" i="4"/>
  <c r="H176" i="4"/>
  <c r="G176" i="4"/>
  <c r="E176" i="4"/>
  <c r="D176" i="4"/>
  <c r="E175" i="4"/>
  <c r="T161" i="4"/>
  <c r="S161" i="4"/>
  <c r="P161" i="4"/>
  <c r="R161" i="4" s="1"/>
  <c r="N161" i="4"/>
  <c r="M161" i="4"/>
  <c r="O161" i="4" s="1"/>
  <c r="K161" i="4"/>
  <c r="J161" i="4"/>
  <c r="L161" i="4" s="1"/>
  <c r="H161" i="4"/>
  <c r="G161" i="4"/>
  <c r="E161" i="4"/>
  <c r="D161" i="4"/>
  <c r="F161" i="4" s="1"/>
  <c r="T156" i="4"/>
  <c r="S156" i="4"/>
  <c r="U156" i="4" s="1"/>
  <c r="P156" i="4"/>
  <c r="R156" i="4" s="1"/>
  <c r="N156" i="4"/>
  <c r="M156" i="4"/>
  <c r="O156" i="4" s="1"/>
  <c r="K156" i="4"/>
  <c r="J156" i="4"/>
  <c r="H156" i="4"/>
  <c r="G156" i="4"/>
  <c r="E156" i="4"/>
  <c r="E13" i="4" s="1"/>
  <c r="D156" i="4"/>
  <c r="T151" i="4"/>
  <c r="S151" i="4"/>
  <c r="U151" i="4" s="1"/>
  <c r="P151" i="4"/>
  <c r="R151" i="4" s="1"/>
  <c r="N151" i="4"/>
  <c r="M151" i="4"/>
  <c r="O151" i="4" s="1"/>
  <c r="K151" i="4"/>
  <c r="J151" i="4"/>
  <c r="L151" i="4" s="1"/>
  <c r="H151" i="4"/>
  <c r="G151" i="4"/>
  <c r="E151" i="4"/>
  <c r="D151" i="4"/>
  <c r="F151" i="4" s="1"/>
  <c r="T146" i="4"/>
  <c r="S146" i="4"/>
  <c r="U146" i="4" s="1"/>
  <c r="P146" i="4"/>
  <c r="R146" i="4" s="1"/>
  <c r="N146" i="4"/>
  <c r="M146" i="4"/>
  <c r="K146" i="4"/>
  <c r="J146" i="4"/>
  <c r="L146" i="4" s="1"/>
  <c r="H146" i="4"/>
  <c r="G146" i="4"/>
  <c r="E146" i="4"/>
  <c r="D146" i="4"/>
  <c r="T142" i="4"/>
  <c r="S142" i="4"/>
  <c r="P142" i="4"/>
  <c r="N142" i="4"/>
  <c r="M142" i="4"/>
  <c r="K142" i="4"/>
  <c r="J142" i="4"/>
  <c r="H142" i="4"/>
  <c r="G142" i="4"/>
  <c r="G139" i="4" s="1"/>
  <c r="E142" i="4"/>
  <c r="D142" i="4"/>
  <c r="T140" i="4"/>
  <c r="S140" i="4"/>
  <c r="U140" i="4" s="1"/>
  <c r="P140" i="4"/>
  <c r="R140" i="4" s="1"/>
  <c r="N140" i="4"/>
  <c r="M140" i="4"/>
  <c r="K140" i="4"/>
  <c r="J140" i="4"/>
  <c r="H140" i="4"/>
  <c r="G140" i="4"/>
  <c r="I140" i="4" s="1"/>
  <c r="E140" i="4"/>
  <c r="D140" i="4"/>
  <c r="S139" i="4"/>
  <c r="K138" i="4"/>
  <c r="T135" i="4"/>
  <c r="S135" i="4"/>
  <c r="U135" i="4" s="1"/>
  <c r="P135" i="4"/>
  <c r="R135" i="4" s="1"/>
  <c r="N135" i="4"/>
  <c r="M135" i="4"/>
  <c r="O135" i="4" s="1"/>
  <c r="K135" i="4"/>
  <c r="J135" i="4"/>
  <c r="L135" i="4" s="1"/>
  <c r="H135" i="4"/>
  <c r="G135" i="4"/>
  <c r="I135" i="4" s="1"/>
  <c r="E135" i="4"/>
  <c r="D135" i="4"/>
  <c r="F135" i="4" s="1"/>
  <c r="T134" i="4"/>
  <c r="S134" i="4"/>
  <c r="U134" i="4" s="1"/>
  <c r="P134" i="4"/>
  <c r="R134" i="4" s="1"/>
  <c r="N134" i="4"/>
  <c r="N128" i="4" s="1"/>
  <c r="M134" i="4"/>
  <c r="K134" i="4"/>
  <c r="J134" i="4"/>
  <c r="L134" i="4" s="1"/>
  <c r="H134" i="4"/>
  <c r="G134" i="4"/>
  <c r="E134" i="4"/>
  <c r="D134" i="4"/>
  <c r="T130" i="4"/>
  <c r="S130" i="4"/>
  <c r="P130" i="4"/>
  <c r="R130" i="4" s="1"/>
  <c r="N130" i="4"/>
  <c r="M130" i="4"/>
  <c r="O130" i="4" s="1"/>
  <c r="K130" i="4"/>
  <c r="J130" i="4"/>
  <c r="L130" i="4" s="1"/>
  <c r="H130" i="4"/>
  <c r="G130" i="4"/>
  <c r="I130" i="4" s="1"/>
  <c r="E130" i="4"/>
  <c r="D130" i="4"/>
  <c r="F130" i="4" s="1"/>
  <c r="T129" i="4"/>
  <c r="S129" i="4"/>
  <c r="U129" i="4" s="1"/>
  <c r="P129" i="4"/>
  <c r="R129" i="4" s="1"/>
  <c r="N129" i="4"/>
  <c r="M129" i="4"/>
  <c r="K129" i="4"/>
  <c r="J129" i="4"/>
  <c r="H129" i="4"/>
  <c r="G129" i="4"/>
  <c r="I129" i="4" s="1"/>
  <c r="E129" i="4"/>
  <c r="D129" i="4"/>
  <c r="T126" i="4"/>
  <c r="T20" i="4" s="1"/>
  <c r="S126" i="4"/>
  <c r="P126" i="4"/>
  <c r="N126" i="4"/>
  <c r="N20" i="4" s="1"/>
  <c r="M126" i="4"/>
  <c r="K126" i="4"/>
  <c r="K20" i="4" s="1"/>
  <c r="J126" i="4"/>
  <c r="H126" i="4"/>
  <c r="H20" i="4" s="1"/>
  <c r="G126" i="4"/>
  <c r="E126" i="4"/>
  <c r="E20" i="4" s="1"/>
  <c r="D126" i="4"/>
  <c r="F126" i="4" s="1"/>
  <c r="T123" i="4"/>
  <c r="S123" i="4"/>
  <c r="U123" i="4" s="1"/>
  <c r="P123" i="4"/>
  <c r="N123" i="4"/>
  <c r="M123" i="4"/>
  <c r="K123" i="4"/>
  <c r="K117" i="4" s="1"/>
  <c r="J123" i="4"/>
  <c r="H123" i="4"/>
  <c r="G123" i="4"/>
  <c r="I123" i="4" s="1"/>
  <c r="E123" i="4"/>
  <c r="E118" i="4" s="1"/>
  <c r="D123" i="4"/>
  <c r="T119" i="4"/>
  <c r="S119" i="4"/>
  <c r="P119" i="4"/>
  <c r="N119" i="4"/>
  <c r="N18" i="4" s="1"/>
  <c r="M119" i="4"/>
  <c r="K119" i="4"/>
  <c r="K18" i="4" s="1"/>
  <c r="J119" i="4"/>
  <c r="H119" i="4"/>
  <c r="H18" i="4" s="1"/>
  <c r="G119" i="4"/>
  <c r="E119" i="4"/>
  <c r="E18" i="4" s="1"/>
  <c r="D119" i="4"/>
  <c r="F119" i="4" s="1"/>
  <c r="D118" i="4"/>
  <c r="T114" i="4"/>
  <c r="T96" i="4" s="1"/>
  <c r="S114" i="4"/>
  <c r="U114" i="4" s="1"/>
  <c r="P114" i="4"/>
  <c r="N114" i="4"/>
  <c r="N96" i="4" s="1"/>
  <c r="M114" i="4"/>
  <c r="K114" i="4"/>
  <c r="K96" i="4" s="1"/>
  <c r="K83" i="4" s="1"/>
  <c r="J114" i="4"/>
  <c r="H114" i="4"/>
  <c r="H96" i="4" s="1"/>
  <c r="G114" i="4"/>
  <c r="E114" i="4"/>
  <c r="D114" i="4"/>
  <c r="T97" i="4"/>
  <c r="S97" i="4"/>
  <c r="P97" i="4"/>
  <c r="R97" i="4" s="1"/>
  <c r="N97" i="4"/>
  <c r="M97" i="4"/>
  <c r="O97" i="4" s="1"/>
  <c r="K97" i="4"/>
  <c r="J97" i="4"/>
  <c r="L97" i="4" s="1"/>
  <c r="H97" i="4"/>
  <c r="G97" i="4"/>
  <c r="I97" i="4" s="1"/>
  <c r="E97" i="4"/>
  <c r="D97" i="4"/>
  <c r="F97" i="4" s="1"/>
  <c r="S96" i="4"/>
  <c r="J96" i="4"/>
  <c r="E96" i="4"/>
  <c r="T85" i="4"/>
  <c r="S85" i="4"/>
  <c r="U85" i="4" s="1"/>
  <c r="P85" i="4"/>
  <c r="R85" i="4" s="1"/>
  <c r="N85" i="4"/>
  <c r="M85" i="4"/>
  <c r="K85" i="4"/>
  <c r="J85" i="4"/>
  <c r="L85" i="4" s="1"/>
  <c r="H85" i="4"/>
  <c r="G85" i="4"/>
  <c r="E85" i="4"/>
  <c r="D85" i="4"/>
  <c r="T84" i="4"/>
  <c r="S84" i="4"/>
  <c r="P84" i="4"/>
  <c r="R84" i="4" s="1"/>
  <c r="N84" i="4"/>
  <c r="M84" i="4"/>
  <c r="O84" i="4" s="1"/>
  <c r="K84" i="4"/>
  <c r="J84" i="4"/>
  <c r="L84" i="4" s="1"/>
  <c r="H84" i="4"/>
  <c r="G84" i="4"/>
  <c r="I84" i="4" s="1"/>
  <c r="E84" i="4"/>
  <c r="D84" i="4"/>
  <c r="F84" i="4" s="1"/>
  <c r="T77" i="4"/>
  <c r="T70" i="4" s="1"/>
  <c r="S77" i="4"/>
  <c r="U77" i="4" s="1"/>
  <c r="P77" i="4"/>
  <c r="N77" i="4"/>
  <c r="N70" i="4" s="1"/>
  <c r="N55" i="4" s="1"/>
  <c r="M77" i="4"/>
  <c r="K77" i="4"/>
  <c r="K70" i="4" s="1"/>
  <c r="J77" i="4"/>
  <c r="H77" i="4"/>
  <c r="G77" i="4"/>
  <c r="E77" i="4"/>
  <c r="E70" i="4" s="1"/>
  <c r="E55" i="4" s="1"/>
  <c r="D77" i="4"/>
  <c r="T71" i="4"/>
  <c r="S71" i="4"/>
  <c r="P71" i="4"/>
  <c r="R71" i="4" s="1"/>
  <c r="N71" i="4"/>
  <c r="M71" i="4"/>
  <c r="O71" i="4" s="1"/>
  <c r="K71" i="4"/>
  <c r="J71" i="4"/>
  <c r="L71" i="4" s="1"/>
  <c r="H71" i="4"/>
  <c r="G71" i="4"/>
  <c r="I71" i="4" s="1"/>
  <c r="E71" i="4"/>
  <c r="D71" i="4"/>
  <c r="F71" i="4" s="1"/>
  <c r="S70" i="4"/>
  <c r="H70" i="4"/>
  <c r="H55" i="4" s="1"/>
  <c r="T57" i="4"/>
  <c r="S57" i="4"/>
  <c r="U57" i="4" s="1"/>
  <c r="P57" i="4"/>
  <c r="R57" i="4" s="1"/>
  <c r="N57" i="4"/>
  <c r="M57" i="4"/>
  <c r="K57" i="4"/>
  <c r="J57" i="4"/>
  <c r="L57" i="4" s="1"/>
  <c r="H57" i="4"/>
  <c r="G57" i="4"/>
  <c r="E57" i="4"/>
  <c r="D57" i="4"/>
  <c r="T56" i="4"/>
  <c r="S56" i="4"/>
  <c r="P56" i="4"/>
  <c r="R56" i="4" s="1"/>
  <c r="N56" i="4"/>
  <c r="M56" i="4"/>
  <c r="O56" i="4" s="1"/>
  <c r="K56" i="4"/>
  <c r="J56" i="4"/>
  <c r="L56" i="4" s="1"/>
  <c r="H56" i="4"/>
  <c r="G56" i="4"/>
  <c r="I56" i="4" s="1"/>
  <c r="E56" i="4"/>
  <c r="D56" i="4"/>
  <c r="F56" i="4" s="1"/>
  <c r="T53" i="4"/>
  <c r="S53" i="4"/>
  <c r="P53" i="4"/>
  <c r="R53" i="4" s="1"/>
  <c r="N53" i="4"/>
  <c r="M53" i="4"/>
  <c r="K53" i="4"/>
  <c r="K48" i="4" s="1"/>
  <c r="J53" i="4"/>
  <c r="H53" i="4"/>
  <c r="G53" i="4"/>
  <c r="E53" i="4"/>
  <c r="D53" i="4"/>
  <c r="T52" i="4"/>
  <c r="S52" i="4"/>
  <c r="P52" i="4"/>
  <c r="R52" i="4" s="1"/>
  <c r="N52" i="4"/>
  <c r="M52" i="4"/>
  <c r="K52" i="4"/>
  <c r="J52" i="4"/>
  <c r="L52" i="4" s="1"/>
  <c r="H52" i="4"/>
  <c r="G52" i="4"/>
  <c r="I52" i="4" s="1"/>
  <c r="E52" i="4"/>
  <c r="D52" i="4"/>
  <c r="F52" i="4" s="1"/>
  <c r="T50" i="4"/>
  <c r="T13" i="4" s="1"/>
  <c r="S50" i="4"/>
  <c r="U50" i="4" s="1"/>
  <c r="P50" i="4"/>
  <c r="R50" i="4" s="1"/>
  <c r="N50" i="4"/>
  <c r="N13" i="4" s="1"/>
  <c r="M50" i="4"/>
  <c r="K50" i="4"/>
  <c r="K13" i="4" s="1"/>
  <c r="J50" i="4"/>
  <c r="H50" i="4"/>
  <c r="H13" i="4" s="1"/>
  <c r="H12" i="4" s="1"/>
  <c r="G50" i="4"/>
  <c r="G13" i="4" s="1"/>
  <c r="E50" i="4"/>
  <c r="D50" i="4"/>
  <c r="T49" i="4"/>
  <c r="S49" i="4"/>
  <c r="P49" i="4"/>
  <c r="R49" i="4" s="1"/>
  <c r="N49" i="4"/>
  <c r="M49" i="4"/>
  <c r="O49" i="4" s="1"/>
  <c r="K49" i="4"/>
  <c r="J49" i="4"/>
  <c r="L49" i="4" s="1"/>
  <c r="H49" i="4"/>
  <c r="G49" i="4"/>
  <c r="I49" i="4" s="1"/>
  <c r="E49" i="4"/>
  <c r="D49" i="4"/>
  <c r="F49" i="4" s="1"/>
  <c r="J48" i="4"/>
  <c r="T45" i="4"/>
  <c r="T21" i="4" s="1"/>
  <c r="S45" i="4"/>
  <c r="P45" i="4"/>
  <c r="N45" i="4"/>
  <c r="M45" i="4"/>
  <c r="K45" i="4"/>
  <c r="J45" i="4"/>
  <c r="H45" i="4"/>
  <c r="G45" i="4"/>
  <c r="E45" i="4"/>
  <c r="D45" i="4"/>
  <c r="F45" i="4" s="1"/>
  <c r="T43" i="4"/>
  <c r="S43" i="4"/>
  <c r="P43" i="4"/>
  <c r="N43" i="4"/>
  <c r="M43" i="4"/>
  <c r="K43" i="4"/>
  <c r="J43" i="4"/>
  <c r="H43" i="4"/>
  <c r="G43" i="4"/>
  <c r="E43" i="4"/>
  <c r="D43" i="4"/>
  <c r="T42" i="4"/>
  <c r="T23" i="4" s="1"/>
  <c r="S42" i="4"/>
  <c r="M42" i="4"/>
  <c r="D42" i="4"/>
  <c r="D25" i="4"/>
  <c r="F25" i="4" s="1"/>
  <c r="D24" i="4"/>
  <c r="F24" i="4" s="1"/>
  <c r="I13" i="4" l="1"/>
  <c r="E12" i="4"/>
  <c r="O43" i="4"/>
  <c r="M19" i="4"/>
  <c r="I207" i="4"/>
  <c r="G16" i="4"/>
  <c r="I16" i="4" s="1"/>
  <c r="N19" i="4"/>
  <c r="J42" i="4"/>
  <c r="J21" i="4"/>
  <c r="L45" i="4"/>
  <c r="L50" i="4"/>
  <c r="E48" i="4"/>
  <c r="U52" i="4"/>
  <c r="O53" i="4"/>
  <c r="F57" i="4"/>
  <c r="U71" i="4"/>
  <c r="M70" i="4"/>
  <c r="O70" i="4" s="1"/>
  <c r="O77" i="4"/>
  <c r="F85" i="4"/>
  <c r="E83" i="4"/>
  <c r="U97" i="4"/>
  <c r="M96" i="4"/>
  <c r="O96" i="4" s="1"/>
  <c r="O114" i="4"/>
  <c r="U119" i="4"/>
  <c r="S18" i="4"/>
  <c r="U18" i="4" s="1"/>
  <c r="O123" i="4"/>
  <c r="M128" i="4"/>
  <c r="O128" i="4" s="1"/>
  <c r="O129" i="4"/>
  <c r="F134" i="4"/>
  <c r="O140" i="4"/>
  <c r="H139" i="4"/>
  <c r="I139" i="4" s="1"/>
  <c r="H22" i="4"/>
  <c r="F146" i="4"/>
  <c r="I156" i="4"/>
  <c r="I176" i="4"/>
  <c r="L198" i="4"/>
  <c r="U200" i="4"/>
  <c r="S14" i="4"/>
  <c r="O203" i="4"/>
  <c r="M15" i="4"/>
  <c r="O15" i="4" s="1"/>
  <c r="F214" i="4"/>
  <c r="I236" i="4"/>
  <c r="D254" i="4"/>
  <c r="F257" i="4"/>
  <c r="P254" i="4"/>
  <c r="R254" i="4" s="1"/>
  <c r="R257" i="4"/>
  <c r="I269" i="4"/>
  <c r="L275" i="4"/>
  <c r="M273" i="4"/>
  <c r="O284" i="4"/>
  <c r="D14" i="4"/>
  <c r="F14" i="4" s="1"/>
  <c r="D13" i="4"/>
  <c r="F13" i="4" s="1"/>
  <c r="L48" i="4"/>
  <c r="R200" i="4"/>
  <c r="P14" i="4"/>
  <c r="R14" i="4" s="1"/>
  <c r="D23" i="4"/>
  <c r="F43" i="4"/>
  <c r="I119" i="4"/>
  <c r="G18" i="4"/>
  <c r="T18" i="4"/>
  <c r="L126" i="4"/>
  <c r="J20" i="4"/>
  <c r="L20" i="4" s="1"/>
  <c r="J139" i="4"/>
  <c r="L142" i="4"/>
  <c r="J22" i="4"/>
  <c r="D175" i="4"/>
  <c r="F175" i="4" s="1"/>
  <c r="F191" i="4"/>
  <c r="I200" i="4"/>
  <c r="G14" i="4"/>
  <c r="I14" i="4" s="1"/>
  <c r="T197" i="4"/>
  <c r="T14" i="4"/>
  <c r="T12" i="4" s="1"/>
  <c r="L207" i="4"/>
  <c r="J16" i="4"/>
  <c r="E254" i="4"/>
  <c r="S254" i="4"/>
  <c r="U257" i="4"/>
  <c r="S13" i="4"/>
  <c r="K42" i="4"/>
  <c r="K23" i="4" s="1"/>
  <c r="K21" i="4"/>
  <c r="E19" i="4"/>
  <c r="E17" i="4" s="1"/>
  <c r="U43" i="4"/>
  <c r="O45" i="4"/>
  <c r="M21" i="4"/>
  <c r="U49" i="4"/>
  <c r="O50" i="4"/>
  <c r="F53" i="4"/>
  <c r="I57" i="4"/>
  <c r="D70" i="4"/>
  <c r="F70" i="4" s="1"/>
  <c r="F77" i="4"/>
  <c r="P70" i="4"/>
  <c r="R70" i="4" s="1"/>
  <c r="R77" i="4"/>
  <c r="I85" i="4"/>
  <c r="D96" i="4"/>
  <c r="F96" i="4" s="1"/>
  <c r="F114" i="4"/>
  <c r="P96" i="4"/>
  <c r="R96" i="4" s="1"/>
  <c r="R114" i="4"/>
  <c r="D117" i="4"/>
  <c r="F123" i="4"/>
  <c r="P117" i="4"/>
  <c r="R117" i="4" s="1"/>
  <c r="R123" i="4"/>
  <c r="F129" i="4"/>
  <c r="G128" i="4"/>
  <c r="I134" i="4"/>
  <c r="F140" i="4"/>
  <c r="K139" i="4"/>
  <c r="K22" i="4"/>
  <c r="I146" i="4"/>
  <c r="N145" i="4"/>
  <c r="L156" i="4"/>
  <c r="U161" i="4"/>
  <c r="L176" i="4"/>
  <c r="S175" i="4"/>
  <c r="U175" i="4" s="1"/>
  <c r="U191" i="4"/>
  <c r="O198" i="4"/>
  <c r="D196" i="4"/>
  <c r="F203" i="4"/>
  <c r="P196" i="4"/>
  <c r="R196" i="4" s="1"/>
  <c r="R203" i="4"/>
  <c r="P15" i="4"/>
  <c r="R15" i="4" s="1"/>
  <c r="K16" i="4"/>
  <c r="I214" i="4"/>
  <c r="J222" i="4"/>
  <c r="L222" i="4" s="1"/>
  <c r="L236" i="4"/>
  <c r="U247" i="4"/>
  <c r="G254" i="4"/>
  <c r="I254" i="4" s="1"/>
  <c r="I257" i="4"/>
  <c r="L269" i="4"/>
  <c r="U274" i="4"/>
  <c r="O275" i="4"/>
  <c r="U285" i="4"/>
  <c r="O287" i="4"/>
  <c r="F290" i="4"/>
  <c r="D16" i="4"/>
  <c r="M13" i="4"/>
  <c r="R119" i="4"/>
  <c r="P18" i="4"/>
  <c r="N42" i="4"/>
  <c r="N23" i="4" s="1"/>
  <c r="N21" i="4"/>
  <c r="S48" i="4"/>
  <c r="U53" i="4"/>
  <c r="J18" i="4"/>
  <c r="L119" i="4"/>
  <c r="M117" i="4"/>
  <c r="O117" i="4" s="1"/>
  <c r="O126" i="4"/>
  <c r="M20" i="4"/>
  <c r="O20" i="4" s="1"/>
  <c r="M138" i="4"/>
  <c r="O142" i="4"/>
  <c r="M22" i="4"/>
  <c r="O22" i="4" s="1"/>
  <c r="I161" i="4"/>
  <c r="G175" i="4"/>
  <c r="I175" i="4" s="1"/>
  <c r="I191" i="4"/>
  <c r="J197" i="4"/>
  <c r="J14" i="4"/>
  <c r="L200" i="4"/>
  <c r="U203" i="4"/>
  <c r="S15" i="4"/>
  <c r="U15" i="4" s="1"/>
  <c r="O207" i="4"/>
  <c r="M16" i="4"/>
  <c r="O16" i="4" s="1"/>
  <c r="G222" i="4"/>
  <c r="I222" i="4" s="1"/>
  <c r="I247" i="4"/>
  <c r="D18" i="4"/>
  <c r="F18" i="4" s="1"/>
  <c r="Q17" i="4"/>
  <c r="H42" i="4"/>
  <c r="H23" i="4" s="1"/>
  <c r="H21" i="4"/>
  <c r="T138" i="4"/>
  <c r="T22" i="4"/>
  <c r="J13" i="4"/>
  <c r="P21" i="4"/>
  <c r="R21" i="4" s="1"/>
  <c r="R45" i="4"/>
  <c r="F50" i="4"/>
  <c r="I53" i="4"/>
  <c r="G70" i="4"/>
  <c r="I77" i="4"/>
  <c r="L96" i="4"/>
  <c r="G96" i="4"/>
  <c r="I96" i="4" s="1"/>
  <c r="I114" i="4"/>
  <c r="N139" i="4"/>
  <c r="N22" i="4"/>
  <c r="F198" i="4"/>
  <c r="K196" i="4"/>
  <c r="K14" i="4"/>
  <c r="K12" i="4" s="1"/>
  <c r="K11" i="4" s="1"/>
  <c r="G15" i="4"/>
  <c r="I15" i="4" s="1"/>
  <c r="I203" i="4"/>
  <c r="N16" i="4"/>
  <c r="N12" i="4" s="1"/>
  <c r="N11" i="4" s="1"/>
  <c r="O236" i="4"/>
  <c r="O269" i="4"/>
  <c r="D284" i="4"/>
  <c r="F287" i="4"/>
  <c r="P284" i="4"/>
  <c r="R287" i="4"/>
  <c r="D19" i="4"/>
  <c r="F19" i="4" s="1"/>
  <c r="G138" i="4"/>
  <c r="I142" i="4"/>
  <c r="G22" i="4"/>
  <c r="I22" i="4" s="1"/>
  <c r="G19" i="4"/>
  <c r="I43" i="4"/>
  <c r="H19" i="4"/>
  <c r="H17" i="4" s="1"/>
  <c r="H11" i="4" s="1"/>
  <c r="E42" i="4"/>
  <c r="E23" i="4" s="1"/>
  <c r="E21" i="4"/>
  <c r="M48" i="4"/>
  <c r="O52" i="4"/>
  <c r="S55" i="4"/>
  <c r="U70" i="4"/>
  <c r="S83" i="4"/>
  <c r="U96" i="4"/>
  <c r="F118" i="4"/>
  <c r="O119" i="4"/>
  <c r="M18" i="4"/>
  <c r="O18" i="4" s="1"/>
  <c r="R126" i="4"/>
  <c r="P20" i="4"/>
  <c r="R20" i="4" s="1"/>
  <c r="D139" i="4"/>
  <c r="F142" i="4"/>
  <c r="P139" i="4"/>
  <c r="R139" i="4" s="1"/>
  <c r="R142" i="4"/>
  <c r="P22" i="4"/>
  <c r="R22" i="4" s="1"/>
  <c r="G145" i="4"/>
  <c r="I151" i="4"/>
  <c r="P175" i="4"/>
  <c r="R175" i="4" s="1"/>
  <c r="J175" i="4"/>
  <c r="L175" i="4" s="1"/>
  <c r="L191" i="4"/>
  <c r="O200" i="4"/>
  <c r="M14" i="4"/>
  <c r="O14" i="4" s="1"/>
  <c r="P16" i="4"/>
  <c r="R16" i="4" s="1"/>
  <c r="R207" i="4"/>
  <c r="S284" i="4"/>
  <c r="U287" i="4"/>
  <c r="D20" i="4"/>
  <c r="F20" i="4" s="1"/>
  <c r="P13" i="4"/>
  <c r="U42" i="4"/>
  <c r="S23" i="4"/>
  <c r="U23" i="4" s="1"/>
  <c r="G20" i="4"/>
  <c r="I20" i="4" s="1"/>
  <c r="I126" i="4"/>
  <c r="M175" i="4"/>
  <c r="O175" i="4" s="1"/>
  <c r="O191" i="4"/>
  <c r="R43" i="4"/>
  <c r="P19" i="4"/>
  <c r="R19" i="4" s="1"/>
  <c r="F42" i="4"/>
  <c r="O42" i="4"/>
  <c r="M23" i="4"/>
  <c r="O23" i="4" s="1"/>
  <c r="L43" i="4"/>
  <c r="J19" i="4"/>
  <c r="S21" i="4"/>
  <c r="U21" i="4" s="1"/>
  <c r="U45" i="4"/>
  <c r="P42" i="4"/>
  <c r="K19" i="4"/>
  <c r="K17" i="4" s="1"/>
  <c r="G42" i="4"/>
  <c r="I45" i="4"/>
  <c r="G21" i="4"/>
  <c r="I50" i="4"/>
  <c r="L53" i="4"/>
  <c r="U56" i="4"/>
  <c r="O57" i="4"/>
  <c r="J70" i="4"/>
  <c r="L70" i="4" s="1"/>
  <c r="L77" i="4"/>
  <c r="U84" i="4"/>
  <c r="O85" i="4"/>
  <c r="L114" i="4"/>
  <c r="N17" i="4"/>
  <c r="L123" i="4"/>
  <c r="U126" i="4"/>
  <c r="S20" i="4"/>
  <c r="U20" i="4" s="1"/>
  <c r="L129" i="4"/>
  <c r="U130" i="4"/>
  <c r="O134" i="4"/>
  <c r="J138" i="4"/>
  <c r="L138" i="4" s="1"/>
  <c r="L140" i="4"/>
  <c r="E139" i="4"/>
  <c r="E22" i="4"/>
  <c r="F22" i="4" s="1"/>
  <c r="S138" i="4"/>
  <c r="U138" i="4" s="1"/>
  <c r="U142" i="4"/>
  <c r="S22" i="4"/>
  <c r="O146" i="4"/>
  <c r="D145" i="4"/>
  <c r="F156" i="4"/>
  <c r="F176" i="4"/>
  <c r="I198" i="4"/>
  <c r="L203" i="4"/>
  <c r="J15" i="4"/>
  <c r="L15" i="4" s="1"/>
  <c r="E16" i="4"/>
  <c r="U207" i="4"/>
  <c r="S16" i="4"/>
  <c r="U16" i="4" s="1"/>
  <c r="O214" i="4"/>
  <c r="F236" i="4"/>
  <c r="U255" i="4"/>
  <c r="M254" i="4"/>
  <c r="O257" i="4"/>
  <c r="F269" i="4"/>
  <c r="I275" i="4"/>
  <c r="G284" i="4"/>
  <c r="I287" i="4"/>
  <c r="L290" i="4"/>
  <c r="U291" i="4"/>
  <c r="D21" i="4"/>
  <c r="Q11" i="4"/>
  <c r="T284" i="4"/>
  <c r="T19" i="4"/>
  <c r="T17" i="4" s="1"/>
  <c r="S118" i="4"/>
  <c r="S19" i="4"/>
  <c r="K55" i="4"/>
  <c r="P118" i="4"/>
  <c r="R118" i="4" s="1"/>
  <c r="N138" i="4"/>
  <c r="D144" i="4"/>
  <c r="F144" i="4" s="1"/>
  <c r="E144" i="4"/>
  <c r="N83" i="4"/>
  <c r="D48" i="4"/>
  <c r="F48" i="4" s="1"/>
  <c r="P48" i="4"/>
  <c r="R48" i="4" s="1"/>
  <c r="T145" i="4"/>
  <c r="H273" i="4"/>
  <c r="P144" i="4"/>
  <c r="R144" i="4" s="1"/>
  <c r="P145" i="4"/>
  <c r="R145" i="4" s="1"/>
  <c r="D221" i="4"/>
  <c r="P221" i="4"/>
  <c r="R221" i="4" s="1"/>
  <c r="N118" i="4"/>
  <c r="H117" i="4"/>
  <c r="T117" i="4"/>
  <c r="E222" i="4"/>
  <c r="H83" i="4"/>
  <c r="J117" i="4"/>
  <c r="L117" i="4" s="1"/>
  <c r="S144" i="4"/>
  <c r="S222" i="4"/>
  <c r="M221" i="4"/>
  <c r="K197" i="4"/>
  <c r="N196" i="4"/>
  <c r="T222" i="4"/>
  <c r="N273" i="4"/>
  <c r="T139" i="4"/>
  <c r="U139" i="4" s="1"/>
  <c r="K118" i="4"/>
  <c r="E117" i="4"/>
  <c r="S128" i="4"/>
  <c r="U128" i="4" s="1"/>
  <c r="G48" i="4"/>
  <c r="T83" i="4"/>
  <c r="M118" i="4"/>
  <c r="O118" i="4" s="1"/>
  <c r="H128" i="4"/>
  <c r="T128" i="4"/>
  <c r="T273" i="4"/>
  <c r="M55" i="4"/>
  <c r="O55" i="4" s="1"/>
  <c r="D83" i="4"/>
  <c r="F83" i="4" s="1"/>
  <c r="P83" i="4"/>
  <c r="R83" i="4" s="1"/>
  <c r="H118" i="4"/>
  <c r="T118" i="4"/>
  <c r="D128" i="4"/>
  <c r="F128" i="4" s="1"/>
  <c r="P128" i="4"/>
  <c r="R128" i="4" s="1"/>
  <c r="J128" i="4"/>
  <c r="H138" i="4"/>
  <c r="H144" i="4"/>
  <c r="T144" i="4"/>
  <c r="T55" i="4"/>
  <c r="E128" i="4"/>
  <c r="K128" i="4"/>
  <c r="E273" i="4"/>
  <c r="M139" i="4"/>
  <c r="O139" i="4" s="1"/>
  <c r="J144" i="4"/>
  <c r="E196" i="4"/>
  <c r="T254" i="4"/>
  <c r="T221" i="4" s="1"/>
  <c r="N254" i="4"/>
  <c r="N221" i="4" s="1"/>
  <c r="J55" i="4"/>
  <c r="J83" i="4"/>
  <c r="L83" i="4" s="1"/>
  <c r="M83" i="4"/>
  <c r="O83" i="4" s="1"/>
  <c r="K145" i="4"/>
  <c r="J273" i="4"/>
  <c r="L273" i="4" s="1"/>
  <c r="P55" i="4"/>
  <c r="R55" i="4" s="1"/>
  <c r="G197" i="4"/>
  <c r="I197" i="4" s="1"/>
  <c r="S197" i="4"/>
  <c r="U197" i="4" s="1"/>
  <c r="M196" i="4"/>
  <c r="O196" i="4" s="1"/>
  <c r="J254" i="4"/>
  <c r="J221" i="4" s="1"/>
  <c r="L221" i="4" s="1"/>
  <c r="N48" i="4"/>
  <c r="H48" i="4"/>
  <c r="T48" i="4"/>
  <c r="G117" i="4"/>
  <c r="S117" i="4"/>
  <c r="U117" i="4" s="1"/>
  <c r="M145" i="4"/>
  <c r="O145" i="4" s="1"/>
  <c r="G144" i="4"/>
  <c r="H197" i="4"/>
  <c r="G221" i="4"/>
  <c r="E221" i="4"/>
  <c r="K254" i="4"/>
  <c r="K221" i="4" s="1"/>
  <c r="N144" i="4"/>
  <c r="K144" i="4"/>
  <c r="H196" i="4"/>
  <c r="S196" i="4"/>
  <c r="M197" i="4"/>
  <c r="O197" i="4" s="1"/>
  <c r="N117" i="4"/>
  <c r="G118" i="4"/>
  <c r="D138" i="4"/>
  <c r="P138" i="4"/>
  <c r="R138" i="4" s="1"/>
  <c r="E145" i="4"/>
  <c r="T196" i="4"/>
  <c r="N197" i="4"/>
  <c r="H221" i="4"/>
  <c r="S221" i="4"/>
  <c r="M222" i="4"/>
  <c r="E138" i="4"/>
  <c r="M144" i="4"/>
  <c r="O144" i="4" s="1"/>
  <c r="J196" i="4"/>
  <c r="L196" i="4" s="1"/>
  <c r="N222" i="4"/>
  <c r="G196" i="4"/>
  <c r="D197" i="4"/>
  <c r="P197" i="4"/>
  <c r="R197" i="4" s="1"/>
  <c r="J118" i="4"/>
  <c r="L118" i="4" s="1"/>
  <c r="H145" i="4"/>
  <c r="S145" i="4"/>
  <c r="U145" i="4" s="1"/>
  <c r="E197" i="4"/>
  <c r="D222" i="4"/>
  <c r="F222" i="4" s="1"/>
  <c r="P222" i="4"/>
  <c r="R222" i="4" s="1"/>
  <c r="J145" i="4"/>
  <c r="L145" i="4" s="1"/>
  <c r="J12" i="4" l="1"/>
  <c r="L13" i="4"/>
  <c r="F21" i="4"/>
  <c r="O254" i="4"/>
  <c r="M12" i="4"/>
  <c r="O13" i="4"/>
  <c r="I128" i="4"/>
  <c r="L139" i="4"/>
  <c r="F23" i="4"/>
  <c r="L21" i="4"/>
  <c r="I117" i="4"/>
  <c r="I48" i="4"/>
  <c r="R42" i="4"/>
  <c r="P23" i="4"/>
  <c r="R23" i="4" s="1"/>
  <c r="P273" i="4"/>
  <c r="R273" i="4" s="1"/>
  <c r="R284" i="4"/>
  <c r="L18" i="4"/>
  <c r="J17" i="4"/>
  <c r="L17" i="4" s="1"/>
  <c r="F16" i="4"/>
  <c r="L42" i="4"/>
  <c r="J23" i="4"/>
  <c r="L23" i="4" s="1"/>
  <c r="O273" i="4"/>
  <c r="P12" i="4"/>
  <c r="R13" i="4"/>
  <c r="U83" i="4"/>
  <c r="G55" i="4"/>
  <c r="I55" i="4" s="1"/>
  <c r="I70" i="4"/>
  <c r="S12" i="4"/>
  <c r="U12" i="4" s="1"/>
  <c r="U13" i="4"/>
  <c r="U14" i="4"/>
  <c r="I42" i="4"/>
  <c r="G23" i="4"/>
  <c r="I23" i="4" s="1"/>
  <c r="F138" i="4"/>
  <c r="O222" i="4"/>
  <c r="L128" i="4"/>
  <c r="O221" i="4"/>
  <c r="S17" i="4"/>
  <c r="U19" i="4"/>
  <c r="F139" i="4"/>
  <c r="I19" i="4"/>
  <c r="D273" i="4"/>
  <c r="F273" i="4" s="1"/>
  <c r="F284" i="4"/>
  <c r="U48" i="4"/>
  <c r="F196" i="4"/>
  <c r="E11" i="4"/>
  <c r="I118" i="4"/>
  <c r="U221" i="4"/>
  <c r="I221" i="4"/>
  <c r="G83" i="4"/>
  <c r="I83" i="4" s="1"/>
  <c r="U222" i="4"/>
  <c r="D55" i="4"/>
  <c r="F55" i="4" s="1"/>
  <c r="U118" i="4"/>
  <c r="G273" i="4"/>
  <c r="I273" i="4" s="1"/>
  <c r="I284" i="4"/>
  <c r="F145" i="4"/>
  <c r="L19" i="4"/>
  <c r="U55" i="4"/>
  <c r="O138" i="4"/>
  <c r="O21" i="4"/>
  <c r="U254" i="4"/>
  <c r="G12" i="4"/>
  <c r="L144" i="4"/>
  <c r="F197" i="4"/>
  <c r="L254" i="4"/>
  <c r="U144" i="4"/>
  <c r="T11" i="4"/>
  <c r="I21" i="4"/>
  <c r="S273" i="4"/>
  <c r="U273" i="4" s="1"/>
  <c r="U284" i="4"/>
  <c r="L14" i="4"/>
  <c r="F117" i="4"/>
  <c r="G17" i="4"/>
  <c r="I17" i="4" s="1"/>
  <c r="I18" i="4"/>
  <c r="F254" i="4"/>
  <c r="M17" i="4"/>
  <c r="O17" i="4" s="1"/>
  <c r="O19" i="4"/>
  <c r="I196" i="4"/>
  <c r="U196" i="4"/>
  <c r="I144" i="4"/>
  <c r="L55" i="4"/>
  <c r="F221" i="4"/>
  <c r="U22" i="4"/>
  <c r="I145" i="4"/>
  <c r="O48" i="4"/>
  <c r="I138" i="4"/>
  <c r="L197" i="4"/>
  <c r="P17" i="4"/>
  <c r="R17" i="4" s="1"/>
  <c r="R18" i="4"/>
  <c r="L16" i="4"/>
  <c r="L22" i="4"/>
  <c r="T308" i="1"/>
  <c r="S308" i="1"/>
  <c r="Q308" i="1"/>
  <c r="P308" i="1"/>
  <c r="N308" i="1"/>
  <c r="M308" i="1"/>
  <c r="K308" i="1"/>
  <c r="J308" i="1"/>
  <c r="H308" i="1"/>
  <c r="G308" i="1"/>
  <c r="E308" i="1"/>
  <c r="D308" i="1"/>
  <c r="T304" i="1"/>
  <c r="S304" i="1"/>
  <c r="Q304" i="1"/>
  <c r="P304" i="1"/>
  <c r="N304" i="1"/>
  <c r="M304" i="1"/>
  <c r="K304" i="1"/>
  <c r="J304" i="1"/>
  <c r="H304" i="1"/>
  <c r="G304" i="1"/>
  <c r="E304" i="1"/>
  <c r="D304" i="1"/>
  <c r="T300" i="1"/>
  <c r="S300" i="1"/>
  <c r="Q300" i="1"/>
  <c r="P300" i="1"/>
  <c r="N300" i="1"/>
  <c r="M300" i="1"/>
  <c r="K300" i="1"/>
  <c r="J300" i="1"/>
  <c r="H300" i="1"/>
  <c r="G300" i="1"/>
  <c r="E300" i="1"/>
  <c r="D300" i="1"/>
  <c r="T298" i="1"/>
  <c r="S298" i="1"/>
  <c r="Q298" i="1"/>
  <c r="P298" i="1"/>
  <c r="N298" i="1"/>
  <c r="M298" i="1"/>
  <c r="K298" i="1"/>
  <c r="J298" i="1"/>
  <c r="H298" i="1"/>
  <c r="G298" i="1"/>
  <c r="E298" i="1"/>
  <c r="D298" i="1"/>
  <c r="T286" i="1"/>
  <c r="S286" i="1"/>
  <c r="U286" i="1" s="1"/>
  <c r="Q286" i="1"/>
  <c r="P286" i="1"/>
  <c r="N286" i="1"/>
  <c r="M286" i="1"/>
  <c r="O286" i="1" s="1"/>
  <c r="K286" i="1"/>
  <c r="J286" i="1"/>
  <c r="L286" i="1" s="1"/>
  <c r="H286" i="1"/>
  <c r="G286" i="1"/>
  <c r="I286" i="1" s="1"/>
  <c r="E286" i="1"/>
  <c r="D286" i="1"/>
  <c r="T280" i="1"/>
  <c r="S280" i="1"/>
  <c r="U280" i="1" s="1"/>
  <c r="Q280" i="1"/>
  <c r="P280" i="1"/>
  <c r="R280" i="1" s="1"/>
  <c r="N280" i="1"/>
  <c r="M280" i="1"/>
  <c r="O280" i="1" s="1"/>
  <c r="K280" i="1"/>
  <c r="J280" i="1"/>
  <c r="H280" i="1"/>
  <c r="G280" i="1"/>
  <c r="I280" i="1" s="1"/>
  <c r="E280" i="1"/>
  <c r="D280" i="1"/>
  <c r="F280" i="1" s="1"/>
  <c r="T278" i="1"/>
  <c r="S278" i="1"/>
  <c r="U278" i="1" s="1"/>
  <c r="Q278" i="1"/>
  <c r="P278" i="1"/>
  <c r="N278" i="1"/>
  <c r="M278" i="1"/>
  <c r="O278" i="1" s="1"/>
  <c r="K278" i="1"/>
  <c r="J278" i="1"/>
  <c r="L278" i="1" s="1"/>
  <c r="H278" i="1"/>
  <c r="G278" i="1"/>
  <c r="I278" i="1" s="1"/>
  <c r="E278" i="1"/>
  <c r="D278" i="1"/>
  <c r="T269" i="1"/>
  <c r="S269" i="1"/>
  <c r="U269" i="1" s="1"/>
  <c r="Q269" i="1"/>
  <c r="P269" i="1"/>
  <c r="R269" i="1" s="1"/>
  <c r="N269" i="1"/>
  <c r="M269" i="1"/>
  <c r="O269" i="1" s="1"/>
  <c r="K269" i="1"/>
  <c r="J269" i="1"/>
  <c r="H269" i="1"/>
  <c r="G269" i="1"/>
  <c r="I269" i="1" s="1"/>
  <c r="E269" i="1"/>
  <c r="D269" i="1"/>
  <c r="F269" i="1" s="1"/>
  <c r="T267" i="1"/>
  <c r="S267" i="1"/>
  <c r="U267" i="1" s="1"/>
  <c r="Q267" i="1"/>
  <c r="P267" i="1"/>
  <c r="N267" i="1"/>
  <c r="M267" i="1"/>
  <c r="O267" i="1" s="1"/>
  <c r="K267" i="1"/>
  <c r="J267" i="1"/>
  <c r="L267" i="1" s="1"/>
  <c r="H267" i="1"/>
  <c r="G267" i="1"/>
  <c r="I267" i="1" s="1"/>
  <c r="E267" i="1"/>
  <c r="D267" i="1"/>
  <c r="T259" i="1"/>
  <c r="S259" i="1"/>
  <c r="U259" i="1" s="1"/>
  <c r="Q259" i="1"/>
  <c r="P259" i="1"/>
  <c r="R259" i="1" s="1"/>
  <c r="N259" i="1"/>
  <c r="M259" i="1"/>
  <c r="O259" i="1" s="1"/>
  <c r="K259" i="1"/>
  <c r="J259" i="1"/>
  <c r="H259" i="1"/>
  <c r="G259" i="1"/>
  <c r="I259" i="1" s="1"/>
  <c r="E259" i="1"/>
  <c r="D259" i="1"/>
  <c r="F259" i="1" s="1"/>
  <c r="T249" i="1"/>
  <c r="S249" i="1"/>
  <c r="U249" i="1" s="1"/>
  <c r="Q249" i="1"/>
  <c r="P249" i="1"/>
  <c r="N249" i="1"/>
  <c r="M249" i="1"/>
  <c r="O249" i="1" s="1"/>
  <c r="K249" i="1"/>
  <c r="J249" i="1"/>
  <c r="L249" i="1" s="1"/>
  <c r="H249" i="1"/>
  <c r="G249" i="1"/>
  <c r="I249" i="1" s="1"/>
  <c r="E249" i="1"/>
  <c r="D249" i="1"/>
  <c r="T234" i="1"/>
  <c r="S234" i="1"/>
  <c r="U234" i="1" s="1"/>
  <c r="Q234" i="1"/>
  <c r="P234" i="1"/>
  <c r="R234" i="1" s="1"/>
  <c r="N234" i="1"/>
  <c r="M234" i="1"/>
  <c r="O234" i="1" s="1"/>
  <c r="K234" i="1"/>
  <c r="J234" i="1"/>
  <c r="H234" i="1"/>
  <c r="G234" i="1"/>
  <c r="I234" i="1" s="1"/>
  <c r="E234" i="1"/>
  <c r="D234" i="1"/>
  <c r="F234" i="1" s="1"/>
  <c r="T225" i="1"/>
  <c r="S225" i="1"/>
  <c r="U225" i="1" s="1"/>
  <c r="Q225" i="1"/>
  <c r="P225" i="1"/>
  <c r="N225" i="1"/>
  <c r="M225" i="1"/>
  <c r="O225" i="1" s="1"/>
  <c r="K225" i="1"/>
  <c r="J225" i="1"/>
  <c r="L225" i="1" s="1"/>
  <c r="H225" i="1"/>
  <c r="G225" i="1"/>
  <c r="I225" i="1" s="1"/>
  <c r="E225" i="1"/>
  <c r="D225" i="1"/>
  <c r="T217" i="1"/>
  <c r="S217" i="1"/>
  <c r="Q217" i="1"/>
  <c r="P217" i="1"/>
  <c r="R217" i="1" s="1"/>
  <c r="N217" i="1"/>
  <c r="M217" i="1"/>
  <c r="O217" i="1" s="1"/>
  <c r="K217" i="1"/>
  <c r="J217" i="1"/>
  <c r="H217" i="1"/>
  <c r="G217" i="1"/>
  <c r="E217" i="1"/>
  <c r="D217" i="1"/>
  <c r="F217" i="1" s="1"/>
  <c r="T213" i="1"/>
  <c r="S213" i="1"/>
  <c r="U213" i="1" s="1"/>
  <c r="Q213" i="1"/>
  <c r="P213" i="1"/>
  <c r="N213" i="1"/>
  <c r="M213" i="1"/>
  <c r="O213" i="1" s="1"/>
  <c r="K213" i="1"/>
  <c r="J213" i="1"/>
  <c r="L213" i="1" s="1"/>
  <c r="H213" i="1"/>
  <c r="G213" i="1"/>
  <c r="I213" i="1" s="1"/>
  <c r="E213" i="1"/>
  <c r="D213" i="1"/>
  <c r="T211" i="1"/>
  <c r="S211" i="1"/>
  <c r="U211" i="1" s="1"/>
  <c r="Q211" i="1"/>
  <c r="P211" i="1"/>
  <c r="R211" i="1" s="1"/>
  <c r="N211" i="1"/>
  <c r="M211" i="1"/>
  <c r="O211" i="1" s="1"/>
  <c r="K211" i="1"/>
  <c r="J211" i="1"/>
  <c r="H211" i="1"/>
  <c r="G211" i="1"/>
  <c r="I211" i="1" s="1"/>
  <c r="E211" i="1"/>
  <c r="D211" i="1"/>
  <c r="F211" i="1" s="1"/>
  <c r="T208" i="1"/>
  <c r="T14" i="1" s="1"/>
  <c r="S208" i="1"/>
  <c r="Q208" i="1"/>
  <c r="Q14" i="1" s="1"/>
  <c r="P208" i="1"/>
  <c r="N208" i="1"/>
  <c r="N14" i="1" s="1"/>
  <c r="M208" i="1"/>
  <c r="K208" i="1"/>
  <c r="K14" i="1" s="1"/>
  <c r="J208" i="1"/>
  <c r="H208" i="1"/>
  <c r="H14" i="1" s="1"/>
  <c r="G208" i="1"/>
  <c r="E208" i="1"/>
  <c r="E14" i="1" s="1"/>
  <c r="D208" i="1"/>
  <c r="T206" i="1"/>
  <c r="S206" i="1"/>
  <c r="U206" i="1" s="1"/>
  <c r="Q206" i="1"/>
  <c r="P206" i="1"/>
  <c r="R206" i="1" s="1"/>
  <c r="N206" i="1"/>
  <c r="M206" i="1"/>
  <c r="O206" i="1" s="1"/>
  <c r="K206" i="1"/>
  <c r="J206" i="1"/>
  <c r="H206" i="1"/>
  <c r="G206" i="1"/>
  <c r="I206" i="1" s="1"/>
  <c r="E206" i="1"/>
  <c r="D206" i="1"/>
  <c r="F206" i="1" s="1"/>
  <c r="T199" i="1"/>
  <c r="S199" i="1"/>
  <c r="U199" i="1" s="1"/>
  <c r="Q199" i="1"/>
  <c r="P199" i="1"/>
  <c r="N199" i="1"/>
  <c r="M199" i="1"/>
  <c r="O199" i="1" s="1"/>
  <c r="K199" i="1"/>
  <c r="J199" i="1"/>
  <c r="L199" i="1" s="1"/>
  <c r="H199" i="1"/>
  <c r="G199" i="1"/>
  <c r="I199" i="1" s="1"/>
  <c r="E199" i="1"/>
  <c r="D199" i="1"/>
  <c r="T181" i="1"/>
  <c r="S181" i="1"/>
  <c r="U181" i="1" s="1"/>
  <c r="Q181" i="1"/>
  <c r="P181" i="1"/>
  <c r="R181" i="1" s="1"/>
  <c r="N181" i="1"/>
  <c r="M181" i="1"/>
  <c r="O181" i="1" s="1"/>
  <c r="K181" i="1"/>
  <c r="J181" i="1"/>
  <c r="H181" i="1"/>
  <c r="G181" i="1"/>
  <c r="I181" i="1" s="1"/>
  <c r="E181" i="1"/>
  <c r="D181" i="1"/>
  <c r="F181" i="1" s="1"/>
  <c r="T167" i="1"/>
  <c r="S167" i="1"/>
  <c r="U167" i="1" s="1"/>
  <c r="Q167" i="1"/>
  <c r="P167" i="1"/>
  <c r="N167" i="1"/>
  <c r="M167" i="1"/>
  <c r="O167" i="1" s="1"/>
  <c r="K167" i="1"/>
  <c r="J167" i="1"/>
  <c r="L167" i="1" s="1"/>
  <c r="H167" i="1"/>
  <c r="G167" i="1"/>
  <c r="I167" i="1" s="1"/>
  <c r="E167" i="1"/>
  <c r="D167" i="1"/>
  <c r="T162" i="1"/>
  <c r="S162" i="1"/>
  <c r="U162" i="1" s="1"/>
  <c r="Q162" i="1"/>
  <c r="P162" i="1"/>
  <c r="R162" i="1" s="1"/>
  <c r="N162" i="1"/>
  <c r="M162" i="1"/>
  <c r="O162" i="1" s="1"/>
  <c r="K162" i="1"/>
  <c r="J162" i="1"/>
  <c r="H162" i="1"/>
  <c r="G162" i="1"/>
  <c r="I162" i="1" s="1"/>
  <c r="E162" i="1"/>
  <c r="D162" i="1"/>
  <c r="F162" i="1" s="1"/>
  <c r="T156" i="1"/>
  <c r="S156" i="1"/>
  <c r="U156" i="1" s="1"/>
  <c r="Q156" i="1"/>
  <c r="P156" i="1"/>
  <c r="N156" i="1"/>
  <c r="M156" i="1"/>
  <c r="O156" i="1" s="1"/>
  <c r="K156" i="1"/>
  <c r="J156" i="1"/>
  <c r="L156" i="1" s="1"/>
  <c r="H156" i="1"/>
  <c r="G156" i="1"/>
  <c r="I156" i="1" s="1"/>
  <c r="E156" i="1"/>
  <c r="D156" i="1"/>
  <c r="T151" i="1"/>
  <c r="S151" i="1"/>
  <c r="U151" i="1" s="1"/>
  <c r="Q151" i="1"/>
  <c r="P151" i="1"/>
  <c r="R151" i="1" s="1"/>
  <c r="N151" i="1"/>
  <c r="M151" i="1"/>
  <c r="O151" i="1" s="1"/>
  <c r="K151" i="1"/>
  <c r="J151" i="1"/>
  <c r="H151" i="1"/>
  <c r="G151" i="1"/>
  <c r="I151" i="1" s="1"/>
  <c r="E151" i="1"/>
  <c r="D151" i="1"/>
  <c r="F151" i="1" s="1"/>
  <c r="T147" i="1"/>
  <c r="T22" i="1" s="1"/>
  <c r="S147" i="1"/>
  <c r="Q147" i="1"/>
  <c r="P147" i="1"/>
  <c r="N147" i="1"/>
  <c r="N22" i="1" s="1"/>
  <c r="M147" i="1"/>
  <c r="K147" i="1"/>
  <c r="K22" i="1" s="1"/>
  <c r="J147" i="1"/>
  <c r="H147" i="1"/>
  <c r="H22" i="1" s="1"/>
  <c r="G147" i="1"/>
  <c r="E147" i="1"/>
  <c r="D147" i="1"/>
  <c r="T145" i="1"/>
  <c r="S145" i="1"/>
  <c r="Q145" i="1"/>
  <c r="P145" i="1"/>
  <c r="R145" i="1" s="1"/>
  <c r="N145" i="1"/>
  <c r="M145" i="1"/>
  <c r="O145" i="1" s="1"/>
  <c r="K145" i="1"/>
  <c r="J145" i="1"/>
  <c r="H145" i="1"/>
  <c r="G145" i="1"/>
  <c r="E145" i="1"/>
  <c r="D145" i="1"/>
  <c r="F145" i="1" s="1"/>
  <c r="T140" i="1"/>
  <c r="S140" i="1"/>
  <c r="U140" i="1" s="1"/>
  <c r="Q140" i="1"/>
  <c r="P140" i="1"/>
  <c r="N140" i="1"/>
  <c r="M140" i="1"/>
  <c r="O140" i="1" s="1"/>
  <c r="K140" i="1"/>
  <c r="J140" i="1"/>
  <c r="L140" i="1" s="1"/>
  <c r="H140" i="1"/>
  <c r="G140" i="1"/>
  <c r="I140" i="1" s="1"/>
  <c r="E140" i="1"/>
  <c r="D140" i="1"/>
  <c r="T134" i="1"/>
  <c r="S134" i="1"/>
  <c r="U134" i="1" s="1"/>
  <c r="Q134" i="1"/>
  <c r="P134" i="1"/>
  <c r="R134" i="1" s="1"/>
  <c r="N134" i="1"/>
  <c r="M134" i="1"/>
  <c r="O134" i="1" s="1"/>
  <c r="K134" i="1"/>
  <c r="J134" i="1"/>
  <c r="H134" i="1"/>
  <c r="G134" i="1"/>
  <c r="I134" i="1" s="1"/>
  <c r="E134" i="1"/>
  <c r="D134" i="1"/>
  <c r="F134" i="1" s="1"/>
  <c r="T130" i="1"/>
  <c r="S130" i="1"/>
  <c r="U130" i="1" s="1"/>
  <c r="Q130" i="1"/>
  <c r="Q20" i="1" s="1"/>
  <c r="P130" i="1"/>
  <c r="N130" i="1"/>
  <c r="N20" i="1" s="1"/>
  <c r="M130" i="1"/>
  <c r="K130" i="1"/>
  <c r="K20" i="1" s="1"/>
  <c r="J130" i="1"/>
  <c r="H130" i="1"/>
  <c r="G130" i="1"/>
  <c r="I130" i="1" s="1"/>
  <c r="E130" i="1"/>
  <c r="E20" i="1" s="1"/>
  <c r="D130" i="1"/>
  <c r="T127" i="1"/>
  <c r="S127" i="1"/>
  <c r="U127" i="1" s="1"/>
  <c r="Q127" i="1"/>
  <c r="P127" i="1"/>
  <c r="R127" i="1" s="1"/>
  <c r="N127" i="1"/>
  <c r="M127" i="1"/>
  <c r="O127" i="1" s="1"/>
  <c r="K127" i="1"/>
  <c r="J127" i="1"/>
  <c r="H127" i="1"/>
  <c r="G127" i="1"/>
  <c r="I127" i="1" s="1"/>
  <c r="E127" i="1"/>
  <c r="D127" i="1"/>
  <c r="F127" i="1" s="1"/>
  <c r="T123" i="1"/>
  <c r="S123" i="1"/>
  <c r="Q123" i="1"/>
  <c r="P123" i="1"/>
  <c r="N123" i="1"/>
  <c r="M123" i="1"/>
  <c r="O123" i="1" s="1"/>
  <c r="K123" i="1"/>
  <c r="K18" i="1" s="1"/>
  <c r="J123" i="1"/>
  <c r="L123" i="1" s="1"/>
  <c r="H123" i="1"/>
  <c r="G123" i="1"/>
  <c r="E123" i="1"/>
  <c r="D123" i="1"/>
  <c r="F123" i="1" s="1"/>
  <c r="T118" i="1"/>
  <c r="T99" i="1" s="1"/>
  <c r="S118" i="1"/>
  <c r="U118" i="1" s="1"/>
  <c r="Q118" i="1"/>
  <c r="P118" i="1"/>
  <c r="R118" i="1" s="1"/>
  <c r="N118" i="1"/>
  <c r="M118" i="1"/>
  <c r="O118" i="1" s="1"/>
  <c r="K118" i="1"/>
  <c r="J118" i="1"/>
  <c r="H118" i="1"/>
  <c r="H99" i="1" s="1"/>
  <c r="G118" i="1"/>
  <c r="E118" i="1"/>
  <c r="D118" i="1"/>
  <c r="F118" i="1" s="1"/>
  <c r="T100" i="1"/>
  <c r="S100" i="1"/>
  <c r="U100" i="1" s="1"/>
  <c r="Q100" i="1"/>
  <c r="P100" i="1"/>
  <c r="R100" i="1" s="1"/>
  <c r="N100" i="1"/>
  <c r="M100" i="1"/>
  <c r="O100" i="1" s="1"/>
  <c r="K100" i="1"/>
  <c r="J100" i="1"/>
  <c r="L100" i="1" s="1"/>
  <c r="H100" i="1"/>
  <c r="G100" i="1"/>
  <c r="I100" i="1" s="1"/>
  <c r="E100" i="1"/>
  <c r="D100" i="1"/>
  <c r="F100" i="1" s="1"/>
  <c r="T87" i="1"/>
  <c r="S87" i="1"/>
  <c r="U87" i="1" s="1"/>
  <c r="Q87" i="1"/>
  <c r="P87" i="1"/>
  <c r="R87" i="1" s="1"/>
  <c r="N87" i="1"/>
  <c r="M87" i="1"/>
  <c r="O87" i="1" s="1"/>
  <c r="K87" i="1"/>
  <c r="J87" i="1"/>
  <c r="L87" i="1" s="1"/>
  <c r="H87" i="1"/>
  <c r="G87" i="1"/>
  <c r="I87" i="1" s="1"/>
  <c r="E87" i="1"/>
  <c r="D87" i="1"/>
  <c r="F87" i="1" s="1"/>
  <c r="T79" i="1"/>
  <c r="S79" i="1"/>
  <c r="U79" i="1" s="1"/>
  <c r="Q79" i="1"/>
  <c r="P79" i="1"/>
  <c r="R79" i="1" s="1"/>
  <c r="N79" i="1"/>
  <c r="M79" i="1"/>
  <c r="O79" i="1" s="1"/>
  <c r="K79" i="1"/>
  <c r="K72" i="1" s="1"/>
  <c r="J79" i="1"/>
  <c r="H79" i="1"/>
  <c r="G79" i="1"/>
  <c r="I79" i="1" s="1"/>
  <c r="E79" i="1"/>
  <c r="D79" i="1"/>
  <c r="F79" i="1" s="1"/>
  <c r="T73" i="1"/>
  <c r="S73" i="1"/>
  <c r="U73" i="1" s="1"/>
  <c r="Q73" i="1"/>
  <c r="P73" i="1"/>
  <c r="N73" i="1"/>
  <c r="M73" i="1"/>
  <c r="O73" i="1" s="1"/>
  <c r="K73" i="1"/>
  <c r="J73" i="1"/>
  <c r="L73" i="1" s="1"/>
  <c r="H73" i="1"/>
  <c r="G73" i="1"/>
  <c r="I73" i="1" s="1"/>
  <c r="E73" i="1"/>
  <c r="D73" i="1"/>
  <c r="F73" i="1" s="1"/>
  <c r="T59" i="1"/>
  <c r="S59" i="1"/>
  <c r="U59" i="1" s="1"/>
  <c r="Q59" i="1"/>
  <c r="P59" i="1"/>
  <c r="R59" i="1" s="1"/>
  <c r="N59" i="1"/>
  <c r="M59" i="1"/>
  <c r="O59" i="1" s="1"/>
  <c r="K59" i="1"/>
  <c r="J59" i="1"/>
  <c r="L59" i="1" s="1"/>
  <c r="H59" i="1"/>
  <c r="G59" i="1"/>
  <c r="I59" i="1" s="1"/>
  <c r="E59" i="1"/>
  <c r="D59" i="1"/>
  <c r="F59" i="1" s="1"/>
  <c r="T55" i="1"/>
  <c r="S55" i="1"/>
  <c r="U55" i="1" s="1"/>
  <c r="Q55" i="1"/>
  <c r="P55" i="1"/>
  <c r="R55" i="1" s="1"/>
  <c r="N55" i="1"/>
  <c r="M55" i="1"/>
  <c r="O55" i="1" s="1"/>
  <c r="K55" i="1"/>
  <c r="J55" i="1"/>
  <c r="L55" i="1" s="1"/>
  <c r="H55" i="1"/>
  <c r="G55" i="1"/>
  <c r="I55" i="1" s="1"/>
  <c r="E55" i="1"/>
  <c r="D55" i="1"/>
  <c r="F55" i="1" s="1"/>
  <c r="T52" i="1"/>
  <c r="S52" i="1"/>
  <c r="U52" i="1" s="1"/>
  <c r="Q52" i="1"/>
  <c r="P52" i="1"/>
  <c r="R52" i="1" s="1"/>
  <c r="N52" i="1"/>
  <c r="M52" i="1"/>
  <c r="O52" i="1" s="1"/>
  <c r="K52" i="1"/>
  <c r="J52" i="1"/>
  <c r="L52" i="1" s="1"/>
  <c r="H52" i="1"/>
  <c r="G52" i="1"/>
  <c r="I52" i="1" s="1"/>
  <c r="E52" i="1"/>
  <c r="D52" i="1"/>
  <c r="F52" i="1" s="1"/>
  <c r="T47" i="1"/>
  <c r="S47" i="1"/>
  <c r="U47" i="1" s="1"/>
  <c r="Q47" i="1"/>
  <c r="P47" i="1"/>
  <c r="R47" i="1" s="1"/>
  <c r="N47" i="1"/>
  <c r="M47" i="1"/>
  <c r="O47" i="1" s="1"/>
  <c r="K47" i="1"/>
  <c r="J47" i="1"/>
  <c r="H47" i="1"/>
  <c r="G47" i="1"/>
  <c r="I47" i="1" s="1"/>
  <c r="E47" i="1"/>
  <c r="D47" i="1"/>
  <c r="F47" i="1" s="1"/>
  <c r="T42" i="1"/>
  <c r="S42" i="1"/>
  <c r="U42" i="1" s="1"/>
  <c r="Q42" i="1"/>
  <c r="P42" i="1"/>
  <c r="R42" i="1" s="1"/>
  <c r="N42" i="1"/>
  <c r="M42" i="1"/>
  <c r="O42" i="1" s="1"/>
  <c r="K42" i="1"/>
  <c r="J42" i="1"/>
  <c r="H42" i="1"/>
  <c r="G42" i="1"/>
  <c r="I42" i="1" s="1"/>
  <c r="E42" i="1"/>
  <c r="D42" i="1"/>
  <c r="F42" i="1" s="1"/>
  <c r="T25" i="1"/>
  <c r="S25" i="1"/>
  <c r="U25" i="1" s="1"/>
  <c r="Q25" i="1"/>
  <c r="P25" i="1"/>
  <c r="N25" i="1"/>
  <c r="M25" i="1"/>
  <c r="O25" i="1" s="1"/>
  <c r="K25" i="1"/>
  <c r="J25" i="1"/>
  <c r="L25" i="1" s="1"/>
  <c r="H25" i="1"/>
  <c r="G25" i="1"/>
  <c r="I25" i="1" s="1"/>
  <c r="E25" i="1"/>
  <c r="D25" i="1"/>
  <c r="F25" i="1" s="1"/>
  <c r="T307" i="1"/>
  <c r="S307" i="1"/>
  <c r="Q307" i="1"/>
  <c r="P307" i="1"/>
  <c r="N307" i="1"/>
  <c r="M307" i="1"/>
  <c r="K307" i="1"/>
  <c r="J307" i="1"/>
  <c r="H307" i="1"/>
  <c r="G307" i="1"/>
  <c r="E307" i="1"/>
  <c r="D307" i="1"/>
  <c r="T285" i="1"/>
  <c r="S285" i="1"/>
  <c r="U285" i="1" s="1"/>
  <c r="Q285" i="1"/>
  <c r="P285" i="1"/>
  <c r="R285" i="1" s="1"/>
  <c r="N285" i="1"/>
  <c r="M285" i="1"/>
  <c r="O285" i="1" s="1"/>
  <c r="K285" i="1"/>
  <c r="J285" i="1"/>
  <c r="L285" i="1" s="1"/>
  <c r="H285" i="1"/>
  <c r="G285" i="1"/>
  <c r="I285" i="1" s="1"/>
  <c r="E285" i="1"/>
  <c r="D285" i="1"/>
  <c r="F285" i="1" s="1"/>
  <c r="T139" i="1"/>
  <c r="S139" i="1"/>
  <c r="U139" i="1" s="1"/>
  <c r="Q139" i="1"/>
  <c r="P139" i="1"/>
  <c r="R139" i="1" s="1"/>
  <c r="N139" i="1"/>
  <c r="M139" i="1"/>
  <c r="O139" i="1" s="1"/>
  <c r="K139" i="1"/>
  <c r="J139" i="1"/>
  <c r="L139" i="1" s="1"/>
  <c r="H139" i="1"/>
  <c r="G139" i="1"/>
  <c r="I139" i="1" s="1"/>
  <c r="E139" i="1"/>
  <c r="D139" i="1"/>
  <c r="F139" i="1" s="1"/>
  <c r="T133" i="1"/>
  <c r="S133" i="1"/>
  <c r="U133" i="1" s="1"/>
  <c r="Q133" i="1"/>
  <c r="P133" i="1"/>
  <c r="R133" i="1" s="1"/>
  <c r="N133" i="1"/>
  <c r="M133" i="1"/>
  <c r="O133" i="1" s="1"/>
  <c r="K133" i="1"/>
  <c r="J133" i="1"/>
  <c r="L133" i="1" s="1"/>
  <c r="H133" i="1"/>
  <c r="G133" i="1"/>
  <c r="I133" i="1" s="1"/>
  <c r="E133" i="1"/>
  <c r="D133" i="1"/>
  <c r="F133" i="1" s="1"/>
  <c r="T86" i="1"/>
  <c r="S86" i="1"/>
  <c r="U86" i="1" s="1"/>
  <c r="Q86" i="1"/>
  <c r="P86" i="1"/>
  <c r="R86" i="1" s="1"/>
  <c r="N86" i="1"/>
  <c r="M86" i="1"/>
  <c r="O86" i="1" s="1"/>
  <c r="K86" i="1"/>
  <c r="J86" i="1"/>
  <c r="L86" i="1" s="1"/>
  <c r="H86" i="1"/>
  <c r="G86" i="1"/>
  <c r="I86" i="1" s="1"/>
  <c r="E86" i="1"/>
  <c r="D86" i="1"/>
  <c r="F86" i="1" s="1"/>
  <c r="T58" i="1"/>
  <c r="S58" i="1"/>
  <c r="U58" i="1" s="1"/>
  <c r="Q58" i="1"/>
  <c r="P58" i="1"/>
  <c r="R58" i="1" s="1"/>
  <c r="N58" i="1"/>
  <c r="M58" i="1"/>
  <c r="O58" i="1" s="1"/>
  <c r="K58" i="1"/>
  <c r="J58" i="1"/>
  <c r="L58" i="1" s="1"/>
  <c r="H58" i="1"/>
  <c r="G58" i="1"/>
  <c r="I58" i="1" s="1"/>
  <c r="E58" i="1"/>
  <c r="D58" i="1"/>
  <c r="F58" i="1" s="1"/>
  <c r="T54" i="1"/>
  <c r="S54" i="1"/>
  <c r="U54" i="1" s="1"/>
  <c r="Q54" i="1"/>
  <c r="P54" i="1"/>
  <c r="R54" i="1" s="1"/>
  <c r="N54" i="1"/>
  <c r="M54" i="1"/>
  <c r="O54" i="1" s="1"/>
  <c r="K54" i="1"/>
  <c r="J54" i="1"/>
  <c r="L54" i="1" s="1"/>
  <c r="H54" i="1"/>
  <c r="G54" i="1"/>
  <c r="I54" i="1" s="1"/>
  <c r="E54" i="1"/>
  <c r="D54" i="1"/>
  <c r="F54" i="1" s="1"/>
  <c r="T51" i="1"/>
  <c r="S51" i="1"/>
  <c r="U51" i="1" s="1"/>
  <c r="Q51" i="1"/>
  <c r="P51" i="1"/>
  <c r="R51" i="1" s="1"/>
  <c r="N51" i="1"/>
  <c r="M51" i="1"/>
  <c r="O51" i="1" s="1"/>
  <c r="K51" i="1"/>
  <c r="J51" i="1"/>
  <c r="L51" i="1" s="1"/>
  <c r="H51" i="1"/>
  <c r="G51" i="1"/>
  <c r="I51" i="1" s="1"/>
  <c r="E51" i="1"/>
  <c r="D51" i="1"/>
  <c r="F51" i="1" s="1"/>
  <c r="T24" i="1"/>
  <c r="S24" i="1"/>
  <c r="U24" i="1" s="1"/>
  <c r="Q24" i="1"/>
  <c r="P24" i="1"/>
  <c r="R24" i="1" s="1"/>
  <c r="N24" i="1"/>
  <c r="M24" i="1"/>
  <c r="O24" i="1" s="1"/>
  <c r="K24" i="1"/>
  <c r="J24" i="1"/>
  <c r="L24" i="1" s="1"/>
  <c r="H24" i="1"/>
  <c r="G24" i="1"/>
  <c r="I24" i="1" s="1"/>
  <c r="E24" i="1"/>
  <c r="D24" i="1"/>
  <c r="F24" i="1" s="1"/>
  <c r="T306" i="1"/>
  <c r="S306" i="1"/>
  <c r="Q306" i="1"/>
  <c r="P306" i="1"/>
  <c r="N306" i="1"/>
  <c r="M306" i="1"/>
  <c r="K306" i="1"/>
  <c r="J306" i="1"/>
  <c r="H306" i="1"/>
  <c r="G306" i="1"/>
  <c r="E306" i="1"/>
  <c r="D306" i="1"/>
  <c r="U309" i="1"/>
  <c r="U307" i="1" s="1"/>
  <c r="U305" i="1"/>
  <c r="U304" i="1" s="1"/>
  <c r="U303" i="1"/>
  <c r="U302" i="1"/>
  <c r="U301" i="1"/>
  <c r="U299" i="1"/>
  <c r="U296" i="1"/>
  <c r="U295" i="1"/>
  <c r="U294" i="1"/>
  <c r="U293" i="1"/>
  <c r="R309" i="1"/>
  <c r="R306" i="1" s="1"/>
  <c r="R305" i="1"/>
  <c r="R304" i="1" s="1"/>
  <c r="R303" i="1"/>
  <c r="R302" i="1"/>
  <c r="R301" i="1"/>
  <c r="R299" i="1"/>
  <c r="R296" i="1"/>
  <c r="R295" i="1"/>
  <c r="R294" i="1"/>
  <c r="R293" i="1"/>
  <c r="O309" i="1"/>
  <c r="O308" i="1" s="1"/>
  <c r="O305" i="1"/>
  <c r="O304" i="1" s="1"/>
  <c r="O303" i="1"/>
  <c r="O302" i="1"/>
  <c r="O301" i="1"/>
  <c r="O299" i="1"/>
  <c r="O298" i="1" s="1"/>
  <c r="O296" i="1"/>
  <c r="O295" i="1"/>
  <c r="O294" i="1"/>
  <c r="O293" i="1"/>
  <c r="L309" i="1"/>
  <c r="L306" i="1" s="1"/>
  <c r="L305" i="1"/>
  <c r="L304" i="1" s="1"/>
  <c r="L303" i="1"/>
  <c r="L302" i="1"/>
  <c r="L301" i="1"/>
  <c r="L299" i="1"/>
  <c r="L296" i="1"/>
  <c r="L295" i="1"/>
  <c r="L294" i="1"/>
  <c r="L293" i="1"/>
  <c r="I309" i="1"/>
  <c r="I305" i="1"/>
  <c r="I304" i="1" s="1"/>
  <c r="I303" i="1"/>
  <c r="I302" i="1"/>
  <c r="I301" i="1"/>
  <c r="I299" i="1"/>
  <c r="I296" i="1"/>
  <c r="I295" i="1"/>
  <c r="I294" i="1"/>
  <c r="I293" i="1"/>
  <c r="F293" i="1"/>
  <c r="F294" i="1"/>
  <c r="F295" i="1"/>
  <c r="F296" i="1"/>
  <c r="F299" i="1"/>
  <c r="F301" i="1"/>
  <c r="F302" i="1"/>
  <c r="F303" i="1"/>
  <c r="F305" i="1"/>
  <c r="F304" i="1" s="1"/>
  <c r="F309" i="1"/>
  <c r="F306" i="1" s="1"/>
  <c r="M14" i="1" l="1"/>
  <c r="O14" i="1" s="1"/>
  <c r="O208" i="1"/>
  <c r="S16" i="1"/>
  <c r="U217" i="1"/>
  <c r="P11" i="4"/>
  <c r="R11" i="4" s="1"/>
  <c r="R12" i="4"/>
  <c r="G144" i="1"/>
  <c r="I145" i="1"/>
  <c r="J41" i="1"/>
  <c r="L47" i="1"/>
  <c r="J99" i="1"/>
  <c r="L118" i="1"/>
  <c r="R123" i="1"/>
  <c r="L127" i="1"/>
  <c r="D20" i="1"/>
  <c r="F20" i="1" s="1"/>
  <c r="F130" i="1"/>
  <c r="P20" i="1"/>
  <c r="R20" i="1" s="1"/>
  <c r="R130" i="1"/>
  <c r="L134" i="1"/>
  <c r="F140" i="1"/>
  <c r="R140" i="1"/>
  <c r="L145" i="1"/>
  <c r="F147" i="1"/>
  <c r="P22" i="1"/>
  <c r="R147" i="1"/>
  <c r="L151" i="1"/>
  <c r="F156" i="1"/>
  <c r="R156" i="1"/>
  <c r="L162" i="1"/>
  <c r="F167" i="1"/>
  <c r="R167" i="1"/>
  <c r="L181" i="1"/>
  <c r="F199" i="1"/>
  <c r="R199" i="1"/>
  <c r="L206" i="1"/>
  <c r="D14" i="1"/>
  <c r="F14" i="1" s="1"/>
  <c r="F208" i="1"/>
  <c r="P14" i="1"/>
  <c r="R14" i="1" s="1"/>
  <c r="R208" i="1"/>
  <c r="L211" i="1"/>
  <c r="F213" i="1"/>
  <c r="R213" i="1"/>
  <c r="L217" i="1"/>
  <c r="F225" i="1"/>
  <c r="R225" i="1"/>
  <c r="L234" i="1"/>
  <c r="F249" i="1"/>
  <c r="R249" i="1"/>
  <c r="L259" i="1"/>
  <c r="F267" i="1"/>
  <c r="R267" i="1"/>
  <c r="L269" i="1"/>
  <c r="F278" i="1"/>
  <c r="R278" i="1"/>
  <c r="L280" i="1"/>
  <c r="F286" i="1"/>
  <c r="R286" i="1"/>
  <c r="I12" i="4"/>
  <c r="G11" i="4"/>
  <c r="I11" i="4" s="1"/>
  <c r="S11" i="4"/>
  <c r="U11" i="4" s="1"/>
  <c r="U17" i="4"/>
  <c r="M11" i="4"/>
  <c r="O11" i="4" s="1"/>
  <c r="O12" i="4"/>
  <c r="G99" i="1"/>
  <c r="I99" i="1" s="1"/>
  <c r="I118" i="1"/>
  <c r="M20" i="1"/>
  <c r="O20" i="1" s="1"/>
  <c r="O130" i="1"/>
  <c r="M22" i="1"/>
  <c r="O22" i="1" s="1"/>
  <c r="O147" i="1"/>
  <c r="G18" i="1"/>
  <c r="I18" i="1" s="1"/>
  <c r="I123" i="1"/>
  <c r="S18" i="1"/>
  <c r="U18" i="1" s="1"/>
  <c r="U123" i="1"/>
  <c r="G22" i="1"/>
  <c r="I22" i="1" s="1"/>
  <c r="I147" i="1"/>
  <c r="S22" i="1"/>
  <c r="U22" i="1" s="1"/>
  <c r="U147" i="1"/>
  <c r="G14" i="1"/>
  <c r="I14" i="1" s="1"/>
  <c r="I208" i="1"/>
  <c r="S14" i="1"/>
  <c r="U14" i="1" s="1"/>
  <c r="U208" i="1"/>
  <c r="S144" i="1"/>
  <c r="U145" i="1"/>
  <c r="R25" i="1"/>
  <c r="L42" i="1"/>
  <c r="R73" i="1"/>
  <c r="J72" i="1"/>
  <c r="L72" i="1" s="1"/>
  <c r="L79" i="1"/>
  <c r="J20" i="1"/>
  <c r="L20" i="1" s="1"/>
  <c r="L130" i="1"/>
  <c r="J22" i="1"/>
  <c r="L22" i="1" s="1"/>
  <c r="L147" i="1"/>
  <c r="J14" i="1"/>
  <c r="L14" i="1" s="1"/>
  <c r="L208" i="1"/>
  <c r="G16" i="1"/>
  <c r="I217" i="1"/>
  <c r="E21" i="1"/>
  <c r="Q21" i="1"/>
  <c r="J11" i="4"/>
  <c r="L11" i="4" s="1"/>
  <c r="L12" i="4"/>
  <c r="S143" i="1"/>
  <c r="N19" i="1"/>
  <c r="J18" i="1"/>
  <c r="L18" i="1" s="1"/>
  <c r="M21" i="1"/>
  <c r="O21" i="1" s="1"/>
  <c r="M180" i="1"/>
  <c r="M15" i="1"/>
  <c r="N21" i="1"/>
  <c r="H18" i="1"/>
  <c r="T18" i="1"/>
  <c r="D17" i="4"/>
  <c r="F17" i="4" s="1"/>
  <c r="D12" i="4"/>
  <c r="F12" i="4" s="1"/>
  <c r="M19" i="1"/>
  <c r="D21" i="1"/>
  <c r="F21" i="1" s="1"/>
  <c r="P21" i="1"/>
  <c r="R21" i="1" s="1"/>
  <c r="E15" i="1"/>
  <c r="Q15" i="1"/>
  <c r="K16" i="1"/>
  <c r="J15" i="1"/>
  <c r="L15" i="1" s="1"/>
  <c r="D16" i="1"/>
  <c r="F16" i="1" s="1"/>
  <c r="K15" i="1"/>
  <c r="E16" i="1"/>
  <c r="Q16" i="1"/>
  <c r="D19" i="1"/>
  <c r="P19" i="1"/>
  <c r="G15" i="1"/>
  <c r="S15" i="1"/>
  <c r="U15" i="1" s="1"/>
  <c r="M16" i="1"/>
  <c r="G19" i="1"/>
  <c r="S19" i="1"/>
  <c r="J21" i="1"/>
  <c r="M18" i="1"/>
  <c r="G20" i="1"/>
  <c r="S20" i="1"/>
  <c r="J19" i="1"/>
  <c r="L19" i="1" s="1"/>
  <c r="D18" i="1"/>
  <c r="P18" i="1"/>
  <c r="D15" i="1"/>
  <c r="F15" i="1" s="1"/>
  <c r="P15" i="1"/>
  <c r="R15" i="1" s="1"/>
  <c r="J16" i="1"/>
  <c r="L16" i="1" s="1"/>
  <c r="G41" i="1"/>
  <c r="G21" i="1"/>
  <c r="S41" i="1"/>
  <c r="S21" i="1"/>
  <c r="D143" i="1"/>
  <c r="D22" i="1"/>
  <c r="E19" i="1"/>
  <c r="Q19" i="1"/>
  <c r="H41" i="1"/>
  <c r="H23" i="1" s="1"/>
  <c r="H21" i="1"/>
  <c r="T41" i="1"/>
  <c r="T23" i="1" s="1"/>
  <c r="T21" i="1"/>
  <c r="E143" i="1"/>
  <c r="E22" i="1"/>
  <c r="Q143" i="1"/>
  <c r="Q22" i="1"/>
  <c r="H15" i="1"/>
  <c r="T15" i="1"/>
  <c r="N16" i="1"/>
  <c r="P16" i="1"/>
  <c r="R16" i="1" s="1"/>
  <c r="H19" i="1"/>
  <c r="T19" i="1"/>
  <c r="K21" i="1"/>
  <c r="N18" i="1"/>
  <c r="H20" i="1"/>
  <c r="T20" i="1"/>
  <c r="K19" i="1"/>
  <c r="E18" i="1"/>
  <c r="Q18" i="1"/>
  <c r="N15" i="1"/>
  <c r="H16" i="1"/>
  <c r="T16" i="1"/>
  <c r="J180" i="1"/>
  <c r="L180" i="1" s="1"/>
  <c r="K180" i="1"/>
  <c r="E144" i="1"/>
  <c r="K297" i="1"/>
  <c r="K284" i="1" s="1"/>
  <c r="K132" i="1"/>
  <c r="Q144" i="1"/>
  <c r="J297" i="1"/>
  <c r="J284" i="1" s="1"/>
  <c r="L284" i="1" s="1"/>
  <c r="Q122" i="1"/>
  <c r="K41" i="1"/>
  <c r="K23" i="1" s="1"/>
  <c r="N72" i="1"/>
  <c r="N57" i="1" s="1"/>
  <c r="K99" i="1"/>
  <c r="K85" i="1" s="1"/>
  <c r="H143" i="1"/>
  <c r="T143" i="1"/>
  <c r="N180" i="1"/>
  <c r="N233" i="1"/>
  <c r="D180" i="1"/>
  <c r="P180" i="1"/>
  <c r="K144" i="1"/>
  <c r="E180" i="1"/>
  <c r="Q180" i="1"/>
  <c r="D122" i="1"/>
  <c r="P121" i="1"/>
  <c r="T180" i="1"/>
  <c r="P122" i="1"/>
  <c r="R122" i="1" s="1"/>
  <c r="G180" i="1"/>
  <c r="S180" i="1"/>
  <c r="J144" i="1"/>
  <c r="L144" i="1" s="1"/>
  <c r="S99" i="1"/>
  <c r="D144" i="1"/>
  <c r="P143" i="1"/>
  <c r="R143" i="1" s="1"/>
  <c r="M143" i="1"/>
  <c r="N144" i="1"/>
  <c r="M132" i="1"/>
  <c r="G143" i="1"/>
  <c r="I143" i="1" s="1"/>
  <c r="T132" i="1"/>
  <c r="N99" i="1"/>
  <c r="N85" i="1" s="1"/>
  <c r="Q99" i="1"/>
  <c r="Q85" i="1" s="1"/>
  <c r="D99" i="1"/>
  <c r="P99" i="1"/>
  <c r="G85" i="1"/>
  <c r="H72" i="1"/>
  <c r="H57" i="1" s="1"/>
  <c r="T72" i="1"/>
  <c r="T57" i="1" s="1"/>
  <c r="M72" i="1"/>
  <c r="M150" i="1"/>
  <c r="E72" i="1"/>
  <c r="E57" i="1" s="1"/>
  <c r="Q72" i="1"/>
  <c r="Q57" i="1" s="1"/>
  <c r="G72" i="1"/>
  <c r="S72" i="1"/>
  <c r="D72" i="1"/>
  <c r="D50" i="1"/>
  <c r="P50" i="1"/>
  <c r="R50" i="1" s="1"/>
  <c r="J57" i="1"/>
  <c r="N50" i="1"/>
  <c r="E50" i="1"/>
  <c r="P41" i="1"/>
  <c r="N122" i="1"/>
  <c r="D121" i="1"/>
  <c r="M50" i="1"/>
  <c r="P144" i="1"/>
  <c r="R144" i="1" s="1"/>
  <c r="M41" i="1"/>
  <c r="N41" i="1"/>
  <c r="N23" i="1" s="1"/>
  <c r="S132" i="1"/>
  <c r="T144" i="1"/>
  <c r="J132" i="1"/>
  <c r="L132" i="1" s="1"/>
  <c r="M233" i="1"/>
  <c r="O233" i="1" s="1"/>
  <c r="M297" i="1"/>
  <c r="M284" i="1" s="1"/>
  <c r="E41" i="1"/>
  <c r="E23" i="1" s="1"/>
  <c r="Q41" i="1"/>
  <c r="Q23" i="1" s="1"/>
  <c r="G122" i="1"/>
  <c r="P150" i="1"/>
  <c r="D297" i="1"/>
  <c r="D284" i="1" s="1"/>
  <c r="P297" i="1"/>
  <c r="P284" i="1" s="1"/>
  <c r="E121" i="1"/>
  <c r="Q121" i="1"/>
  <c r="Q150" i="1"/>
  <c r="E233" i="1"/>
  <c r="Q233" i="1"/>
  <c r="N266" i="1"/>
  <c r="N232" i="1" s="1"/>
  <c r="E297" i="1"/>
  <c r="E284" i="1" s="1"/>
  <c r="Q297" i="1"/>
  <c r="Q284" i="1" s="1"/>
  <c r="N121" i="1"/>
  <c r="Q132" i="1"/>
  <c r="M122" i="1"/>
  <c r="O122" i="1" s="1"/>
  <c r="Q50" i="1"/>
  <c r="J233" i="1"/>
  <c r="L233" i="1" s="1"/>
  <c r="E132" i="1"/>
  <c r="Q204" i="1"/>
  <c r="T233" i="1"/>
  <c r="H266" i="1"/>
  <c r="K233" i="1"/>
  <c r="G121" i="1"/>
  <c r="D132" i="1"/>
  <c r="Q205" i="1"/>
  <c r="J85" i="1"/>
  <c r="S233" i="1"/>
  <c r="U233" i="1" s="1"/>
  <c r="J50" i="1"/>
  <c r="K121" i="1"/>
  <c r="E204" i="1"/>
  <c r="H204" i="1"/>
  <c r="H233" i="1"/>
  <c r="E266" i="1"/>
  <c r="Q266" i="1"/>
  <c r="T297" i="1"/>
  <c r="T284" i="1" s="1"/>
  <c r="K143" i="1"/>
  <c r="H50" i="1"/>
  <c r="T50" i="1"/>
  <c r="H121" i="1"/>
  <c r="T121" i="1"/>
  <c r="E150" i="1"/>
  <c r="G132" i="1"/>
  <c r="G150" i="1"/>
  <c r="I150" i="1" s="1"/>
  <c r="G266" i="1"/>
  <c r="I266" i="1" s="1"/>
  <c r="S297" i="1"/>
  <c r="S284" i="1" s="1"/>
  <c r="J143" i="1"/>
  <c r="L143" i="1" s="1"/>
  <c r="N297" i="1"/>
  <c r="N284" i="1" s="1"/>
  <c r="D41" i="1"/>
  <c r="D233" i="1"/>
  <c r="F233" i="1" s="1"/>
  <c r="M121" i="1"/>
  <c r="O121" i="1" s="1"/>
  <c r="M144" i="1"/>
  <c r="O144" i="1" s="1"/>
  <c r="P205" i="1"/>
  <c r="G204" i="1"/>
  <c r="J266" i="1"/>
  <c r="P266" i="1"/>
  <c r="R266" i="1" s="1"/>
  <c r="R300" i="1"/>
  <c r="H85" i="1"/>
  <c r="N132" i="1"/>
  <c r="N150" i="1"/>
  <c r="H150" i="1"/>
  <c r="H205" i="1"/>
  <c r="N204" i="1"/>
  <c r="S50" i="1"/>
  <c r="U50" i="1" s="1"/>
  <c r="S121" i="1"/>
  <c r="U121" i="1" s="1"/>
  <c r="D150" i="1"/>
  <c r="F150" i="1" s="1"/>
  <c r="T122" i="1"/>
  <c r="H144" i="1"/>
  <c r="P132" i="1"/>
  <c r="R132" i="1" s="1"/>
  <c r="M204" i="1"/>
  <c r="O204" i="1" s="1"/>
  <c r="P204" i="1"/>
  <c r="R204" i="1" s="1"/>
  <c r="E122" i="1"/>
  <c r="G205" i="1"/>
  <c r="I205" i="1" s="1"/>
  <c r="S205" i="1"/>
  <c r="J205" i="1"/>
  <c r="P233" i="1"/>
  <c r="R233" i="1" s="1"/>
  <c r="G233" i="1"/>
  <c r="I233" i="1" s="1"/>
  <c r="S266" i="1"/>
  <c r="T85" i="1"/>
  <c r="K50" i="1"/>
  <c r="G297" i="1"/>
  <c r="G284" i="1" s="1"/>
  <c r="G50" i="1"/>
  <c r="I50" i="1" s="1"/>
  <c r="K57" i="1"/>
  <c r="H122" i="1"/>
  <c r="H132" i="1"/>
  <c r="N205" i="1"/>
  <c r="J23" i="1"/>
  <c r="L23" i="1" s="1"/>
  <c r="K205" i="1"/>
  <c r="K266" i="1"/>
  <c r="H297" i="1"/>
  <c r="H284" i="1" s="1"/>
  <c r="O300" i="1"/>
  <c r="O297" i="1" s="1"/>
  <c r="I300" i="1"/>
  <c r="R298" i="1"/>
  <c r="D204" i="1"/>
  <c r="F204" i="1" s="1"/>
  <c r="D205" i="1"/>
  <c r="I308" i="1"/>
  <c r="I307" i="1"/>
  <c r="U306" i="1"/>
  <c r="O307" i="1"/>
  <c r="L298" i="1"/>
  <c r="F300" i="1"/>
  <c r="L300" i="1"/>
  <c r="R308" i="1"/>
  <c r="R307" i="1"/>
  <c r="O306" i="1"/>
  <c r="U308" i="1"/>
  <c r="F307" i="1"/>
  <c r="F308" i="1"/>
  <c r="F298" i="1"/>
  <c r="I298" i="1"/>
  <c r="U298" i="1"/>
  <c r="T204" i="1"/>
  <c r="T205" i="1"/>
  <c r="L308" i="1"/>
  <c r="L307" i="1"/>
  <c r="U300" i="1"/>
  <c r="I306" i="1"/>
  <c r="J121" i="1"/>
  <c r="L121" i="1" s="1"/>
  <c r="J122" i="1"/>
  <c r="K122" i="1"/>
  <c r="S122" i="1"/>
  <c r="U122" i="1" s="1"/>
  <c r="E205" i="1"/>
  <c r="M205" i="1"/>
  <c r="O205" i="1" s="1"/>
  <c r="N143" i="1"/>
  <c r="E99" i="1"/>
  <c r="E85" i="1" s="1"/>
  <c r="M99" i="1"/>
  <c r="D266" i="1"/>
  <c r="F266" i="1" s="1"/>
  <c r="T266" i="1"/>
  <c r="P72" i="1"/>
  <c r="H180" i="1"/>
  <c r="M266" i="1"/>
  <c r="O266" i="1" s="1"/>
  <c r="J204" i="1"/>
  <c r="L204" i="1" s="1"/>
  <c r="J150" i="1"/>
  <c r="K204" i="1"/>
  <c r="S204" i="1"/>
  <c r="K150" i="1"/>
  <c r="K149" i="1" s="1"/>
  <c r="S150" i="1"/>
  <c r="T150" i="1"/>
  <c r="U205" i="1" l="1"/>
  <c r="I122" i="1"/>
  <c r="F144" i="1"/>
  <c r="F122" i="1"/>
  <c r="F143" i="1"/>
  <c r="R18" i="1"/>
  <c r="I19" i="1"/>
  <c r="O19" i="1"/>
  <c r="R22" i="1"/>
  <c r="U150" i="1"/>
  <c r="P57" i="1"/>
  <c r="R57" i="1" s="1"/>
  <c r="R72" i="1"/>
  <c r="I284" i="1"/>
  <c r="D23" i="1"/>
  <c r="F23" i="1" s="1"/>
  <c r="F41" i="1"/>
  <c r="F132" i="1"/>
  <c r="M23" i="1"/>
  <c r="O23" i="1" s="1"/>
  <c r="O41" i="1"/>
  <c r="L57" i="1"/>
  <c r="O150" i="1"/>
  <c r="S85" i="1"/>
  <c r="U85" i="1" s="1"/>
  <c r="U99" i="1"/>
  <c r="U21" i="1"/>
  <c r="F18" i="1"/>
  <c r="O16" i="1"/>
  <c r="I16" i="1"/>
  <c r="I144" i="1"/>
  <c r="U204" i="1"/>
  <c r="L122" i="1"/>
  <c r="F205" i="1"/>
  <c r="L266" i="1"/>
  <c r="O284" i="1"/>
  <c r="O50" i="1"/>
  <c r="F50" i="1"/>
  <c r="U180" i="1"/>
  <c r="I21" i="1"/>
  <c r="U20" i="1"/>
  <c r="I15" i="1"/>
  <c r="U143" i="1"/>
  <c r="I121" i="1"/>
  <c r="S23" i="1"/>
  <c r="U23" i="1" s="1"/>
  <c r="U41" i="1"/>
  <c r="M85" i="1"/>
  <c r="O85" i="1" s="1"/>
  <c r="O99" i="1"/>
  <c r="U266" i="1"/>
  <c r="I204" i="1"/>
  <c r="U284" i="1"/>
  <c r="F121" i="1"/>
  <c r="D57" i="1"/>
  <c r="F57" i="1" s="1"/>
  <c r="F72" i="1"/>
  <c r="O132" i="1"/>
  <c r="I180" i="1"/>
  <c r="R180" i="1"/>
  <c r="G23" i="1"/>
  <c r="I23" i="1" s="1"/>
  <c r="I41" i="1"/>
  <c r="I20" i="1"/>
  <c r="R19" i="1"/>
  <c r="R205" i="1"/>
  <c r="L50" i="1"/>
  <c r="R284" i="1"/>
  <c r="S57" i="1"/>
  <c r="U57" i="1" s="1"/>
  <c r="U72" i="1"/>
  <c r="I85" i="1"/>
  <c r="F180" i="1"/>
  <c r="O18" i="1"/>
  <c r="F19" i="1"/>
  <c r="L99" i="1"/>
  <c r="U16" i="1"/>
  <c r="M57" i="1"/>
  <c r="O57" i="1" s="1"/>
  <c r="O72" i="1"/>
  <c r="L150" i="1"/>
  <c r="F284" i="1"/>
  <c r="P23" i="1"/>
  <c r="R23" i="1" s="1"/>
  <c r="R41" i="1"/>
  <c r="G57" i="1"/>
  <c r="I57" i="1" s="1"/>
  <c r="I72" i="1"/>
  <c r="P85" i="1"/>
  <c r="R85" i="1" s="1"/>
  <c r="R99" i="1"/>
  <c r="O143" i="1"/>
  <c r="L21" i="1"/>
  <c r="O15" i="1"/>
  <c r="U144" i="1"/>
  <c r="L205" i="1"/>
  <c r="I132" i="1"/>
  <c r="L85" i="1"/>
  <c r="R150" i="1"/>
  <c r="U132" i="1"/>
  <c r="D85" i="1"/>
  <c r="F85" i="1" s="1"/>
  <c r="F99" i="1"/>
  <c r="R121" i="1"/>
  <c r="F22" i="1"/>
  <c r="U19" i="1"/>
  <c r="O180" i="1"/>
  <c r="L41" i="1"/>
  <c r="J149" i="1"/>
  <c r="L149" i="1" s="1"/>
  <c r="M149" i="1"/>
  <c r="O149" i="1" s="1"/>
  <c r="E13" i="1"/>
  <c r="E12" i="1" s="1"/>
  <c r="N17" i="1"/>
  <c r="M17" i="1"/>
  <c r="O17" i="1" s="1"/>
  <c r="K17" i="1"/>
  <c r="T13" i="1"/>
  <c r="T12" i="1" s="1"/>
  <c r="N13" i="1"/>
  <c r="N12" i="1" s="1"/>
  <c r="D11" i="4"/>
  <c r="F11" i="4" s="1"/>
  <c r="J17" i="1"/>
  <c r="L17" i="1" s="1"/>
  <c r="Q13" i="1"/>
  <c r="Q12" i="1" s="1"/>
  <c r="D17" i="1"/>
  <c r="T17" i="1"/>
  <c r="G17" i="1"/>
  <c r="D13" i="1"/>
  <c r="S17" i="1"/>
  <c r="U17" i="1" s="1"/>
  <c r="P17" i="1"/>
  <c r="S13" i="1"/>
  <c r="H13" i="1"/>
  <c r="H12" i="1" s="1"/>
  <c r="M13" i="1"/>
  <c r="P13" i="1"/>
  <c r="G13" i="1"/>
  <c r="Q17" i="1"/>
  <c r="E17" i="1"/>
  <c r="K13" i="1"/>
  <c r="K12" i="1" s="1"/>
  <c r="J13" i="1"/>
  <c r="H17" i="1"/>
  <c r="N149" i="1"/>
  <c r="P232" i="1"/>
  <c r="H232" i="1"/>
  <c r="G232" i="1"/>
  <c r="I232" i="1" s="1"/>
  <c r="S232" i="1"/>
  <c r="U232" i="1" s="1"/>
  <c r="K232" i="1"/>
  <c r="J232" i="1"/>
  <c r="L232" i="1" s="1"/>
  <c r="T232" i="1"/>
  <c r="Q232" i="1"/>
  <c r="M232" i="1"/>
  <c r="O232" i="1" s="1"/>
  <c r="D232" i="1"/>
  <c r="E232" i="1"/>
  <c r="G149" i="1"/>
  <c r="I149" i="1" s="1"/>
  <c r="S149" i="1"/>
  <c r="U149" i="1" s="1"/>
  <c r="P149" i="1"/>
  <c r="R149" i="1" s="1"/>
  <c r="D149" i="1"/>
  <c r="T149" i="1"/>
  <c r="Q149" i="1"/>
  <c r="E149" i="1"/>
  <c r="H149" i="1"/>
  <c r="I297" i="1"/>
  <c r="R297" i="1"/>
  <c r="F297" i="1"/>
  <c r="L297" i="1"/>
  <c r="U297" i="1"/>
  <c r="R17" i="1" l="1"/>
  <c r="S12" i="1"/>
  <c r="U12" i="1" s="1"/>
  <c r="U13" i="1"/>
  <c r="D12" i="1"/>
  <c r="F12" i="1" s="1"/>
  <c r="F13" i="1"/>
  <c r="F232" i="1"/>
  <c r="G12" i="1"/>
  <c r="I12" i="1" s="1"/>
  <c r="I13" i="1"/>
  <c r="I17" i="1"/>
  <c r="R232" i="1"/>
  <c r="P12" i="1"/>
  <c r="R12" i="1" s="1"/>
  <c r="R13" i="1"/>
  <c r="J12" i="1"/>
  <c r="L12" i="1" s="1"/>
  <c r="L13" i="1"/>
  <c r="M12" i="1"/>
  <c r="O12" i="1" s="1"/>
  <c r="O13" i="1"/>
  <c r="F17" i="1"/>
  <c r="F149" i="1"/>
  <c r="N11" i="1"/>
  <c r="P11" i="1"/>
  <c r="R11" i="1" s="1"/>
  <c r="E11" i="1"/>
  <c r="K11" i="1"/>
  <c r="Q11" i="1"/>
  <c r="T11" i="1"/>
  <c r="S11" i="1"/>
  <c r="U11" i="1" s="1"/>
  <c r="H11" i="1"/>
  <c r="D11" i="1" l="1"/>
  <c r="F11" i="1" s="1"/>
  <c r="M11" i="1"/>
  <c r="O11" i="1" s="1"/>
  <c r="G11" i="1"/>
  <c r="I11" i="1" s="1"/>
  <c r="J11" i="1"/>
  <c r="L11" i="1" s="1"/>
  <c r="M50" i="3" l="1"/>
  <c r="M43" i="3" s="1"/>
</calcChain>
</file>

<file path=xl/sharedStrings.xml><?xml version="1.0" encoding="utf-8"?>
<sst xmlns="http://schemas.openxmlformats.org/spreadsheetml/2006/main" count="2203" uniqueCount="525">
  <si>
    <t>Sum</t>
  </si>
  <si>
    <t>M</t>
  </si>
  <si>
    <t>F</t>
  </si>
  <si>
    <t xml:space="preserve"> ADMINISTRACION DE EMPRESAS</t>
  </si>
  <si>
    <t>Subgraduado</t>
  </si>
  <si>
    <t>Bachillerato</t>
  </si>
  <si>
    <t>PGAE</t>
  </si>
  <si>
    <t>Programa General - Adm Empresas</t>
  </si>
  <si>
    <t>GOFI</t>
  </si>
  <si>
    <t>Gerencia De Oficina</t>
  </si>
  <si>
    <t>GEOP</t>
  </si>
  <si>
    <t>Gerencia De Operaciones</t>
  </si>
  <si>
    <t>GEOS</t>
  </si>
  <si>
    <t>Gerencia De Operac Y Suminist</t>
  </si>
  <si>
    <t>CONT</t>
  </si>
  <si>
    <t>Contabilidad</t>
  </si>
  <si>
    <t>OFIC</t>
  </si>
  <si>
    <t>Admin Sistemas De Oficina</t>
  </si>
  <si>
    <t>ECNM</t>
  </si>
  <si>
    <t>Economia - Adm Empresas</t>
  </si>
  <si>
    <t>FINA</t>
  </si>
  <si>
    <t>Finanzas</t>
  </si>
  <si>
    <t>GERH</t>
  </si>
  <si>
    <t>Gerencia De Los Recursos Humanos</t>
  </si>
  <si>
    <t>REHU</t>
  </si>
  <si>
    <t>Adm Rec Humanos De La Empresa</t>
  </si>
  <si>
    <t>SICI</t>
  </si>
  <si>
    <t>Sist Computariz De Informacion</t>
  </si>
  <si>
    <t>ESTA</t>
  </si>
  <si>
    <t>Estadisticas</t>
  </si>
  <si>
    <t>ESTP</t>
  </si>
  <si>
    <t>Estadisticas Aplicadas</t>
  </si>
  <si>
    <t>GEME</t>
  </si>
  <si>
    <t>Gerencia De Mercadeo</t>
  </si>
  <si>
    <t>MERC</t>
  </si>
  <si>
    <t>Mercadotecnia</t>
  </si>
  <si>
    <t>Graduado</t>
  </si>
  <si>
    <t>Maestria</t>
  </si>
  <si>
    <t>ARQU</t>
  </si>
  <si>
    <t>Arquitectura</t>
  </si>
  <si>
    <t>ADEM</t>
  </si>
  <si>
    <t>Administracion De Empresas</t>
  </si>
  <si>
    <t>GOPE</t>
  </si>
  <si>
    <t>Doctorado</t>
  </si>
  <si>
    <t>COIN</t>
  </si>
  <si>
    <t>Comercio Internacional</t>
  </si>
  <si>
    <t xml:space="preserve"> ARQUITECTURA</t>
  </si>
  <si>
    <t>DAMB</t>
  </si>
  <si>
    <t>Diseno Ambiental - Arquitectura</t>
  </si>
  <si>
    <t xml:space="preserve"> CIENCIAS NATURALES</t>
  </si>
  <si>
    <t>COMS</t>
  </si>
  <si>
    <t>Ciencias De Computos</t>
  </si>
  <si>
    <t>BIIN</t>
  </si>
  <si>
    <t>Biologia Integrativa</t>
  </si>
  <si>
    <t>BIOC</t>
  </si>
  <si>
    <t>Biologia Celular Molecular</t>
  </si>
  <si>
    <t>BIOL</t>
  </si>
  <si>
    <t>Biologia</t>
  </si>
  <si>
    <t>MATC</t>
  </si>
  <si>
    <t>Matematicas Computacionales</t>
  </si>
  <si>
    <t>MATE</t>
  </si>
  <si>
    <t>Matematicas</t>
  </si>
  <si>
    <t>MATP</t>
  </si>
  <si>
    <t>Matematicas Puras</t>
  </si>
  <si>
    <t>CIAM</t>
  </si>
  <si>
    <t>Ciencias Ambientales</t>
  </si>
  <si>
    <t>CNEI</t>
  </si>
  <si>
    <t>Estudios Interdisciplinarios</t>
  </si>
  <si>
    <t>PGCN</t>
  </si>
  <si>
    <t>Programa General - Cs Naturales</t>
  </si>
  <si>
    <t>QUIM</t>
  </si>
  <si>
    <t>Quimica</t>
  </si>
  <si>
    <t>FISI</t>
  </si>
  <si>
    <t>Fisica</t>
  </si>
  <si>
    <t>NUTR</t>
  </si>
  <si>
    <t>Nutricion Y Dietetica</t>
  </si>
  <si>
    <t>FIQU</t>
  </si>
  <si>
    <t>Fisica - Quimica</t>
  </si>
  <si>
    <t xml:space="preserve"> CIENCIAS SOCIALES</t>
  </si>
  <si>
    <t>PSIC</t>
  </si>
  <si>
    <t>Psicologia</t>
  </si>
  <si>
    <t>BISO</t>
  </si>
  <si>
    <t>Bienestar Social</t>
  </si>
  <si>
    <t>TSOC</t>
  </si>
  <si>
    <t>Trabajo Social</t>
  </si>
  <si>
    <t>CISC</t>
  </si>
  <si>
    <t>Ciencias Sociales General</t>
  </si>
  <si>
    <t>CISO</t>
  </si>
  <si>
    <t>Ciencias Sociales</t>
  </si>
  <si>
    <t>ANTR</t>
  </si>
  <si>
    <t>Antropologia</t>
  </si>
  <si>
    <t>ECON</t>
  </si>
  <si>
    <t>Economia - Cs Sociales</t>
  </si>
  <si>
    <t>GEOG</t>
  </si>
  <si>
    <t>Geografia</t>
  </si>
  <si>
    <t>CIPO</t>
  </si>
  <si>
    <t>Ciencias Politicas</t>
  </si>
  <si>
    <t>SOCI</t>
  </si>
  <si>
    <t>Sociologia</t>
  </si>
  <si>
    <t>RELA</t>
  </si>
  <si>
    <t>Relaciones Laborales</t>
  </si>
  <si>
    <t>PCLI</t>
  </si>
  <si>
    <t>Psicologia Clinica</t>
  </si>
  <si>
    <t>PSIS</t>
  </si>
  <si>
    <t>Psicolog Social Comunitaria</t>
  </si>
  <si>
    <t>PSII</t>
  </si>
  <si>
    <t>Psicolog Indust Organizacional</t>
  </si>
  <si>
    <t>PSIA</t>
  </si>
  <si>
    <t>Psicolog Acad E Investigativa</t>
  </si>
  <si>
    <t>APER</t>
  </si>
  <si>
    <t>Administracion De Personal</t>
  </si>
  <si>
    <t>APOL</t>
  </si>
  <si>
    <t>Admin Y Politica Financiera</t>
  </si>
  <si>
    <t>APRO</t>
  </si>
  <si>
    <t>Administracion De Programas</t>
  </si>
  <si>
    <t>GEPU</t>
  </si>
  <si>
    <t>Gestion Publica</t>
  </si>
  <si>
    <t>GOPP</t>
  </si>
  <si>
    <t>Gobierno Y Politica Publica</t>
  </si>
  <si>
    <t>PGAP</t>
  </si>
  <si>
    <t>Programa General - Adm Publica</t>
  </si>
  <si>
    <t>PROG</t>
  </si>
  <si>
    <t>Programacion Administrativa</t>
  </si>
  <si>
    <t>REHL</t>
  </si>
  <si>
    <t>Adm Recursos Hum Y Relac Labor</t>
  </si>
  <si>
    <t>ORGS</t>
  </si>
  <si>
    <t>Gest Desar Coop Y Organz Solid</t>
  </si>
  <si>
    <t>CORE</t>
  </si>
  <si>
    <t>Consejeria En Rehabilitacion</t>
  </si>
  <si>
    <t xml:space="preserve"> CIENCIAS Y TECNOLOGIA DE LA INFORMACION</t>
  </si>
  <si>
    <t>Cert. Post-Bach</t>
  </si>
  <si>
    <t>LIBR</t>
  </si>
  <si>
    <t>Maestro Bibliotecario</t>
  </si>
  <si>
    <t>ADOC</t>
  </si>
  <si>
    <t>Administ Documentos Y Archivos</t>
  </si>
  <si>
    <t>ABIB</t>
  </si>
  <si>
    <t>Admin Bibl Academ,Publ Y Espec</t>
  </si>
  <si>
    <t>CITI</t>
  </si>
  <si>
    <t>Ciencias De La Informacion</t>
  </si>
  <si>
    <t>CBIB</t>
  </si>
  <si>
    <t>Ciencias Bibliotecarias</t>
  </si>
  <si>
    <t>Cert. Post-Maestria</t>
  </si>
  <si>
    <t xml:space="preserve"> COMUNICACION</t>
  </si>
  <si>
    <t>COPU</t>
  </si>
  <si>
    <t>Comunicacion Publica</t>
  </si>
  <si>
    <t>INFP</t>
  </si>
  <si>
    <t>Informacion Y Periodismo</t>
  </si>
  <si>
    <t>COMA</t>
  </si>
  <si>
    <t>Comunicacion Audiovisual</t>
  </si>
  <si>
    <t>REPU</t>
  </si>
  <si>
    <t>Relaciones Public Y Publicidad</t>
  </si>
  <si>
    <t>PERI</t>
  </si>
  <si>
    <t>Periodismo</t>
  </si>
  <si>
    <t>TEOR</t>
  </si>
  <si>
    <t>Teoria E Investigacion</t>
  </si>
  <si>
    <t xml:space="preserve"> DERECHO</t>
  </si>
  <si>
    <t>Primer Nivel Profesional</t>
  </si>
  <si>
    <t>DERE</t>
  </si>
  <si>
    <t>Derecho</t>
  </si>
  <si>
    <t xml:space="preserve"> EDUCACION</t>
  </si>
  <si>
    <t>4TO6</t>
  </si>
  <si>
    <t>4to - 6to Grado - Educ Elemental</t>
  </si>
  <si>
    <t>EDES</t>
  </si>
  <si>
    <t>Educacion Especial</t>
  </si>
  <si>
    <t>K3ER</t>
  </si>
  <si>
    <t>K - 3er Grado</t>
  </si>
  <si>
    <t>EIHP</t>
  </si>
  <si>
    <t>Ensenanza Ingl Hispanoparlant</t>
  </si>
  <si>
    <t>EING</t>
  </si>
  <si>
    <t>Ingles - Educacion</t>
  </si>
  <si>
    <t>EPRN</t>
  </si>
  <si>
    <t>Educacion Preescolar</t>
  </si>
  <si>
    <t>EART</t>
  </si>
  <si>
    <t>Arte - Educacion</t>
  </si>
  <si>
    <t>COSE</t>
  </si>
  <si>
    <t>Educac Comerc Prog Secretarial</t>
  </si>
  <si>
    <t>ECOM</t>
  </si>
  <si>
    <t>Educ Comercial - Prog General</t>
  </si>
  <si>
    <t>EMAT</t>
  </si>
  <si>
    <t>Matematicas - Educacion</t>
  </si>
  <si>
    <t>EMUS</t>
  </si>
  <si>
    <t>Musica - Educacion</t>
  </si>
  <si>
    <t>EDFI</t>
  </si>
  <si>
    <t>Educacion Fisica</t>
  </si>
  <si>
    <t>ECIE</t>
  </si>
  <si>
    <t>Ciencias Naturales - Educacion</t>
  </si>
  <si>
    <t>ESOC</t>
  </si>
  <si>
    <t>Estudios Sociales - Educacion</t>
  </si>
  <si>
    <t>EBIO</t>
  </si>
  <si>
    <t>Biologia - Educacion</t>
  </si>
  <si>
    <t>EQUI</t>
  </si>
  <si>
    <t>Quimica - Educacion</t>
  </si>
  <si>
    <t>ETEA</t>
  </si>
  <si>
    <t>Teatro - Educacion</t>
  </si>
  <si>
    <t>EHIS</t>
  </si>
  <si>
    <t>Historia - Educacion</t>
  </si>
  <si>
    <t>EFIS</t>
  </si>
  <si>
    <t>Fisica - Educacion</t>
  </si>
  <si>
    <t>EESP</t>
  </si>
  <si>
    <t>Espanol - Educacion</t>
  </si>
  <si>
    <t>TESS</t>
  </si>
  <si>
    <t>Ensenanza Ingl Hisp Parlantes</t>
  </si>
  <si>
    <t>RECR</t>
  </si>
  <si>
    <t>Recreacion</t>
  </si>
  <si>
    <t>ECOF</t>
  </si>
  <si>
    <t>Ecologia Familiar Y Nutricion</t>
  </si>
  <si>
    <t>EXAG</t>
  </si>
  <si>
    <t>Extension Agricola</t>
  </si>
  <si>
    <t>EFCO</t>
  </si>
  <si>
    <t>Educacion De La Familia Y La Comunidad</t>
  </si>
  <si>
    <t>EPRE</t>
  </si>
  <si>
    <t>CHIS</t>
  </si>
  <si>
    <t>Curric Y Ensenanza - Historia</t>
  </si>
  <si>
    <t>CMAT</t>
  </si>
  <si>
    <t>Curric Y Ensenanza - Matematicas</t>
  </si>
  <si>
    <t>CQUI</t>
  </si>
  <si>
    <t>Curric Y Ensenanza - Quimica</t>
  </si>
  <si>
    <t>CURR</t>
  </si>
  <si>
    <t>Curriculo Y Ensenanza</t>
  </si>
  <si>
    <t>GADS</t>
  </si>
  <si>
    <t>Administ Y Supervision Escolar</t>
  </si>
  <si>
    <t>MLOE</t>
  </si>
  <si>
    <t>Liderazgo Organizac Educativas</t>
  </si>
  <si>
    <t>INVD</t>
  </si>
  <si>
    <t>Investig Y Evaluac Educativa</t>
  </si>
  <si>
    <t>INVE</t>
  </si>
  <si>
    <t>Investig Y Evaluac Pedagogica</t>
  </si>
  <si>
    <t>EDEF</t>
  </si>
  <si>
    <t>Educac Especial Y Diferenciada</t>
  </si>
  <si>
    <t>GEDE</t>
  </si>
  <si>
    <t>ORIE</t>
  </si>
  <si>
    <t>Orientacion Y Consejeria</t>
  </si>
  <si>
    <t>GESC</t>
  </si>
  <si>
    <t>Educ Del Nino - Niv Pre- Escolar</t>
  </si>
  <si>
    <t>GLEC</t>
  </si>
  <si>
    <t>Educ Del Nino - Ens De Lectura</t>
  </si>
  <si>
    <t>GELE</t>
  </si>
  <si>
    <t>Educ Del Nino - Nivel Elemental</t>
  </si>
  <si>
    <t>TESL</t>
  </si>
  <si>
    <t>Ensenanza Ingl - Segundo Idioma</t>
  </si>
  <si>
    <t>ECFA</t>
  </si>
  <si>
    <t>Ecologia Familiar</t>
  </si>
  <si>
    <t>FEJE</t>
  </si>
  <si>
    <t>Fisiologia Del Ejercicio</t>
  </si>
  <si>
    <t>DADS</t>
  </si>
  <si>
    <t>Administracion Y Supervision</t>
  </si>
  <si>
    <t>DLOE</t>
  </si>
  <si>
    <t>DORI</t>
  </si>
  <si>
    <t>DECEP0</t>
  </si>
  <si>
    <t>PECA</t>
  </si>
  <si>
    <t>Progr Experimental De Adultos</t>
  </si>
  <si>
    <t>DECEP2</t>
  </si>
  <si>
    <t>PEC2</t>
  </si>
  <si>
    <t>Progr Exper De Adultos - Ba Eg</t>
  </si>
  <si>
    <t>DECEP3</t>
  </si>
  <si>
    <t>PEC3</t>
  </si>
  <si>
    <t>Progr Exper De Adultos - Cs Nat</t>
  </si>
  <si>
    <t>DECEP4</t>
  </si>
  <si>
    <t>PEC4</t>
  </si>
  <si>
    <t>Progr Exper De Adultos - Cs Soc</t>
  </si>
  <si>
    <t>DECEP5</t>
  </si>
  <si>
    <t>PEC5</t>
  </si>
  <si>
    <t>Progr Exper De Adultos - Adm Emp</t>
  </si>
  <si>
    <t>DECEP7</t>
  </si>
  <si>
    <t>PEC7</t>
  </si>
  <si>
    <t>Progr Exper De Adultos - Human</t>
  </si>
  <si>
    <t>DECEP8</t>
  </si>
  <si>
    <t>PEC8</t>
  </si>
  <si>
    <t>Progr Exper De Adultos - Educac</t>
  </si>
  <si>
    <t>DECEP9</t>
  </si>
  <si>
    <t>PEC9</t>
  </si>
  <si>
    <t>Progr Exper De Adultos - Com Pub</t>
  </si>
  <si>
    <t>OYEN</t>
  </si>
  <si>
    <t>Oyentes</t>
  </si>
  <si>
    <t>PEC6</t>
  </si>
  <si>
    <t>Progr Exper De Adultos - Cs Secr</t>
  </si>
  <si>
    <t>ENFE</t>
  </si>
  <si>
    <t>Enfermeria</t>
  </si>
  <si>
    <t xml:space="preserve"> ESTUDIOS GENERALES</t>
  </si>
  <si>
    <t>DES8</t>
  </si>
  <si>
    <t>Programa Destrezas/Eg - Educac</t>
  </si>
  <si>
    <t>DES7</t>
  </si>
  <si>
    <t>Programa Destrezas/Eg - Human</t>
  </si>
  <si>
    <t>DES2</t>
  </si>
  <si>
    <t>Programa Destrezas/Eg - Ba Eg</t>
  </si>
  <si>
    <t>EDGE</t>
  </si>
  <si>
    <t>Educ General - Est Generales</t>
  </si>
  <si>
    <t>DES3</t>
  </si>
  <si>
    <t>Programa Destrezas/Eg - Cs Nat</t>
  </si>
  <si>
    <t>DES4</t>
  </si>
  <si>
    <t>Programa Destrezas/Eg - Cs Soc</t>
  </si>
  <si>
    <t>DES5</t>
  </si>
  <si>
    <t>Programa Destrezas/Eg - Adm Emp</t>
  </si>
  <si>
    <t>DES6</t>
  </si>
  <si>
    <t>Programa Destrezas/Eg - Cs Secr</t>
  </si>
  <si>
    <t xml:space="preserve"> HUMANIDADES</t>
  </si>
  <si>
    <t>LENG</t>
  </si>
  <si>
    <t>Lenguas Modernas</t>
  </si>
  <si>
    <t>LOCU</t>
  </si>
  <si>
    <t>Lengua Y Locucion - Ingles</t>
  </si>
  <si>
    <t>LITC</t>
  </si>
  <si>
    <t>Literatura Comparada</t>
  </si>
  <si>
    <t>LITE</t>
  </si>
  <si>
    <t>Literatura General</t>
  </si>
  <si>
    <t>FRAN</t>
  </si>
  <si>
    <t>Frances</t>
  </si>
  <si>
    <t>ESHI</t>
  </si>
  <si>
    <t>Estudios Hispanicos</t>
  </si>
  <si>
    <t>INGL</t>
  </si>
  <si>
    <t>Ingles</t>
  </si>
  <si>
    <t>LICO</t>
  </si>
  <si>
    <t>Linguistica Y Comunicacion</t>
  </si>
  <si>
    <t>ESIA</t>
  </si>
  <si>
    <t>Estud Interd - Individualizados</t>
  </si>
  <si>
    <t>ESIE</t>
  </si>
  <si>
    <t>Estud Interd-Escritura Creativa</t>
  </si>
  <si>
    <t>ESIJ</t>
  </si>
  <si>
    <t>Estud Interdisc - Prejuridicos</t>
  </si>
  <si>
    <t>ESIL</t>
  </si>
  <si>
    <t>Estud Interdisc - Latinoameric</t>
  </si>
  <si>
    <t>ESIN</t>
  </si>
  <si>
    <t>ESIT</t>
  </si>
  <si>
    <t>Estud Interdisc Traduccion</t>
  </si>
  <si>
    <t>ESTC</t>
  </si>
  <si>
    <t>Estudios De Cine Y Audiovisual</t>
  </si>
  <si>
    <t>FILO</t>
  </si>
  <si>
    <t>Filosofia</t>
  </si>
  <si>
    <t>TEAT</t>
  </si>
  <si>
    <t>Drama</t>
  </si>
  <si>
    <t>ARTF</t>
  </si>
  <si>
    <t>Artes Plasticas-Fotografia</t>
  </si>
  <si>
    <t>ARPG</t>
  </si>
  <si>
    <t>Artes Plasticas - General</t>
  </si>
  <si>
    <t>ARTE</t>
  </si>
  <si>
    <t>Artes Plasticas</t>
  </si>
  <si>
    <t>ARTM</t>
  </si>
  <si>
    <t>Artes Plasticas-Multidisciplinarias</t>
  </si>
  <si>
    <t>HART</t>
  </si>
  <si>
    <t>Historia Del Arte</t>
  </si>
  <si>
    <t>ARTN</t>
  </si>
  <si>
    <t>Artes Plasticas-Arte Y Tecnologia</t>
  </si>
  <si>
    <t>ARTB</t>
  </si>
  <si>
    <t>Artes Plasticas-Dibujo</t>
  </si>
  <si>
    <t>ARTP</t>
  </si>
  <si>
    <t>Artes Plasticas - Pintura</t>
  </si>
  <si>
    <t>ARTT</t>
  </si>
  <si>
    <t>Artes Plasticas-Pintura</t>
  </si>
  <si>
    <t>ARTR</t>
  </si>
  <si>
    <t>Artes Plasticas-Grabado</t>
  </si>
  <si>
    <t>ARTC</t>
  </si>
  <si>
    <t>Artes Plasticas-Escultura</t>
  </si>
  <si>
    <t>MUSI</t>
  </si>
  <si>
    <t>Musica</t>
  </si>
  <si>
    <t>HEUR</t>
  </si>
  <si>
    <t>Historia De Europa</t>
  </si>
  <si>
    <t>HAME</t>
  </si>
  <si>
    <t>Historia De Las Americas</t>
  </si>
  <si>
    <t>LEGS</t>
  </si>
  <si>
    <t>Linguist Aplicada Al Espanol</t>
  </si>
  <si>
    <t>LING</t>
  </si>
  <si>
    <t>Linguistica</t>
  </si>
  <si>
    <t>TRAD</t>
  </si>
  <si>
    <t>Traduccion</t>
  </si>
  <si>
    <t>INLL</t>
  </si>
  <si>
    <t>Ingl - Est Invest Lit Ling Carib</t>
  </si>
  <si>
    <t>GECU</t>
  </si>
  <si>
    <t>Gestion Y Administ Cultural</t>
  </si>
  <si>
    <t>HIST</t>
  </si>
  <si>
    <t>Historia</t>
  </si>
  <si>
    <t>ICOM</t>
  </si>
  <si>
    <t>Ingenieria De Computadoras</t>
  </si>
  <si>
    <t>INEL</t>
  </si>
  <si>
    <t>Ingenieria Electrica</t>
  </si>
  <si>
    <t>INME</t>
  </si>
  <si>
    <t>Ingenieria Mecanica</t>
  </si>
  <si>
    <t xml:space="preserve"> PERMISO ESPECIAL</t>
  </si>
  <si>
    <t>PRCS</t>
  </si>
  <si>
    <t>Permiso Especial - Cienc Soc</t>
  </si>
  <si>
    <t>PERM</t>
  </si>
  <si>
    <t>Permiso Especial</t>
  </si>
  <si>
    <t>PRAE</t>
  </si>
  <si>
    <t>Permiso Especial - Adm Empres</t>
  </si>
  <si>
    <t>PRAQ</t>
  </si>
  <si>
    <t>Permiso Especial - Arquitect</t>
  </si>
  <si>
    <t>PRCM</t>
  </si>
  <si>
    <t>Permiso Especial-Cienc Militar</t>
  </si>
  <si>
    <t>PRCN</t>
  </si>
  <si>
    <t>Permiso Especial - Cienc Nat</t>
  </si>
  <si>
    <t>PRCP</t>
  </si>
  <si>
    <t>Permiso Especial - Com Public</t>
  </si>
  <si>
    <t>PRED</t>
  </si>
  <si>
    <t>Permiso Especial - Educacion</t>
  </si>
  <si>
    <t>PREG</t>
  </si>
  <si>
    <t>Permiso Especial - Est Gener</t>
  </si>
  <si>
    <t>PRHU</t>
  </si>
  <si>
    <t>Permiso Especial - Humanidad</t>
  </si>
  <si>
    <t>PRGR</t>
  </si>
  <si>
    <t>Permiso Especial - Esc Grad</t>
  </si>
  <si>
    <t xml:space="preserve"> PLANIFICACION</t>
  </si>
  <si>
    <t>PLAN</t>
  </si>
  <si>
    <t>Planificacion</t>
  </si>
  <si>
    <t>Bachillerato - Traslado Articulado RCM</t>
  </si>
  <si>
    <t>Bachillerato - Traslado Articulado RUM</t>
  </si>
  <si>
    <t>Bachillerato-Programa Destrezas</t>
  </si>
  <si>
    <t>Bachillerato - No Conducente a Grado</t>
  </si>
  <si>
    <t>Bachillerato - Educacion Elemental</t>
  </si>
  <si>
    <t>Bachillerato - Educacion Secundaria</t>
  </si>
  <si>
    <t>Bachillerato - Ecologia Familiar</t>
  </si>
  <si>
    <t>2015-2016</t>
  </si>
  <si>
    <t>2016-2017</t>
  </si>
  <si>
    <t>2017-2018</t>
  </si>
  <si>
    <t>2018-2019</t>
  </si>
  <si>
    <t>2019-2020</t>
  </si>
  <si>
    <t>2020-2021</t>
  </si>
  <si>
    <t>Bachillerato-Progr Exper De Adultos</t>
  </si>
  <si>
    <t>Bachillerato - Artes Plasticas</t>
  </si>
  <si>
    <t>Bachillerato - Estudios Interdisciplinarios</t>
  </si>
  <si>
    <t>1er sem</t>
  </si>
  <si>
    <t>2do sem</t>
  </si>
  <si>
    <t>UNIVERSIDAD DE PUERTO RICO</t>
  </si>
  <si>
    <t>RECINTO DE RIO PIEDRAS</t>
  </si>
  <si>
    <r>
      <t xml:space="preserve">Facultad / Niveles / Concentración </t>
    </r>
    <r>
      <rPr>
        <b/>
        <i/>
        <sz val="11"/>
        <color theme="1"/>
        <rFont val="Calibri"/>
        <family val="2"/>
        <scheme val="minor"/>
      </rPr>
      <t>(CIP y Código)</t>
    </r>
  </si>
  <si>
    <t>Matricula Total</t>
  </si>
  <si>
    <t>No Conducentes a Grado</t>
  </si>
  <si>
    <t>Traslados Articulados (RCM, RUM)</t>
  </si>
  <si>
    <t>Cert. Post - Bach</t>
  </si>
  <si>
    <t>Maestría</t>
  </si>
  <si>
    <t>Cert. Post - Maestría</t>
  </si>
  <si>
    <t>PECAA y Destrezas</t>
  </si>
  <si>
    <t>sefp</t>
  </si>
  <si>
    <t>Años Académicos 2018-19 al 2020-21</t>
  </si>
  <si>
    <t>Años Académicos 2015-16 al 2017-18</t>
  </si>
  <si>
    <t>DECANATO DE ASUNTOS ACADEMICOS</t>
  </si>
  <si>
    <t>Traslados Articulados  (RUM)</t>
  </si>
  <si>
    <t>GERE</t>
  </si>
  <si>
    <t>Gerencia</t>
  </si>
  <si>
    <t>UNIVERSIDAD DE PUERTO RICO - RECINTO DE RIO PIEDRAS</t>
  </si>
  <si>
    <t xml:space="preserve">Decanato de Asuntos Académicos </t>
  </si>
  <si>
    <t>División de Investigación Institucional y Avaluó</t>
  </si>
  <si>
    <t>Matrícula Total por Facultad, Concentración, Clasificación, Nivel y Género</t>
  </si>
  <si>
    <r>
      <t xml:space="preserve">Facultad / Niveles / Concentración </t>
    </r>
    <r>
      <rPr>
        <b/>
        <i/>
        <sz val="10"/>
        <color theme="1"/>
        <rFont val="Calibri"/>
        <family val="2"/>
        <scheme val="minor"/>
      </rPr>
      <t>(CIP y Código)</t>
    </r>
  </si>
  <si>
    <t>T</t>
  </si>
  <si>
    <t>PEECA y Destreza Especiales</t>
  </si>
  <si>
    <t>Traslados Articulados (RUM)</t>
  </si>
  <si>
    <t>ORAL</t>
  </si>
  <si>
    <t>Oralidad En El Sistema Penal</t>
  </si>
  <si>
    <t>PEDU</t>
  </si>
  <si>
    <t>Prog General - Educ Elemental</t>
  </si>
  <si>
    <t>2021-2022</t>
  </si>
  <si>
    <t>Matrícula Total por Facultad, Concentración, Clasificación, Nivel y Genero</t>
  </si>
  <si>
    <t>Fuente de Información: (SAGA)</t>
  </si>
  <si>
    <t>Fuente de Información:  SAGA</t>
  </si>
  <si>
    <t>1er semestre</t>
  </si>
  <si>
    <t>2do semestre</t>
  </si>
  <si>
    <t xml:space="preserve"> Administracion De Empresas</t>
  </si>
  <si>
    <t>(blank)</t>
  </si>
  <si>
    <t>EMPR</t>
  </si>
  <si>
    <t>Empresarismo</t>
  </si>
  <si>
    <t xml:space="preserve"> Arquitectura</t>
  </si>
  <si>
    <t xml:space="preserve"> Ciencias Naturales</t>
  </si>
  <si>
    <t xml:space="preserve"> Ciencias Sociales</t>
  </si>
  <si>
    <t xml:space="preserve"> Ciencias Y Tecnologia De La Informacion</t>
  </si>
  <si>
    <t xml:space="preserve"> Comunicacion</t>
  </si>
  <si>
    <t xml:space="preserve"> Derecho</t>
  </si>
  <si>
    <t xml:space="preserve"> Educacion</t>
  </si>
  <si>
    <t xml:space="preserve"> Estudios Generales</t>
  </si>
  <si>
    <t xml:space="preserve"> Humanidades</t>
  </si>
  <si>
    <t xml:space="preserve"> Permiso Especial</t>
  </si>
  <si>
    <t xml:space="preserve"> Planificacion</t>
  </si>
  <si>
    <t>Permiso Especial - Maestria</t>
  </si>
  <si>
    <t>Matrícula Total</t>
  </si>
  <si>
    <t>Revisada: 2/22/2022</t>
  </si>
  <si>
    <t>Año Académico 2021-2022</t>
  </si>
  <si>
    <t>Universidad de Puerto Rico - Reciento de Río Piedras</t>
  </si>
  <si>
    <t>Decanato de  Asuntos Académicos</t>
  </si>
  <si>
    <t>División de Investigación Institucional y Avalúo</t>
  </si>
  <si>
    <t>Tablas:</t>
  </si>
  <si>
    <t>Página web de la DIIA: https://academicos.uprrp.edu/diia/</t>
  </si>
  <si>
    <t>Catálogo de datos: https://academicos.uprrp.edu/diia/datos-institucionales/</t>
  </si>
  <si>
    <t>Glosario Institucional: https://academicos.uprrp.edu/diia/datos-institucionales/glosarios/</t>
  </si>
  <si>
    <r>
      <rPr>
        <b/>
        <sz val="10"/>
        <color theme="1"/>
        <rFont val="Calibri"/>
        <family val="2"/>
        <scheme val="minor"/>
      </rPr>
      <t>Persona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contacto:</t>
    </r>
    <r>
      <rPr>
        <sz val="10"/>
        <color theme="1"/>
        <rFont val="Calibri"/>
        <family val="2"/>
        <scheme val="minor"/>
      </rPr>
      <t xml:space="preserve"> Sandra Flores (sandra.flores1@upr.edu)</t>
    </r>
  </si>
  <si>
    <r>
      <rPr>
        <b/>
        <sz val="10"/>
        <color theme="1"/>
        <rFont val="Calibri"/>
        <family val="2"/>
        <scheme val="minor"/>
      </rPr>
      <t>Dirección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Postal:</t>
    </r>
    <r>
      <rPr>
        <sz val="10"/>
        <color theme="1"/>
        <rFont val="Calibri"/>
        <family val="2"/>
        <scheme val="minor"/>
      </rPr>
      <t xml:space="preserve">  10 AVE. UNIVERSIDAD STE 1001, San Juan PR 00925-2530</t>
    </r>
  </si>
  <si>
    <r>
      <rPr>
        <b/>
        <sz val="10"/>
        <color theme="1"/>
        <rFont val="Calibri"/>
        <family val="2"/>
        <scheme val="minor"/>
      </rPr>
      <t>Dirección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física:</t>
    </r>
    <r>
      <rPr>
        <sz val="10"/>
        <color theme="1"/>
        <rFont val="Calibri"/>
        <family val="2"/>
        <scheme val="minor"/>
      </rPr>
      <t xml:space="preserve"> Edificio Román Baldorioty de Castro, Primer Piso</t>
    </r>
  </si>
  <si>
    <r>
      <rPr>
        <b/>
        <sz val="10"/>
        <color theme="1"/>
        <rFont val="Calibri"/>
        <family val="2"/>
        <scheme val="minor"/>
      </rPr>
      <t>Teléfono:</t>
    </r>
    <r>
      <rPr>
        <sz val="10"/>
        <color theme="1"/>
        <rFont val="Calibri"/>
        <family val="2"/>
        <scheme val="minor"/>
      </rPr>
      <t xml:space="preserve"> (787) 764-0000 ext. 85018</t>
    </r>
  </si>
  <si>
    <r>
      <rPr>
        <b/>
        <sz val="10"/>
        <color theme="1"/>
        <rFont val="Calibri"/>
        <family val="2"/>
        <scheme val="minor"/>
      </rPr>
      <t>Correo electrónico:</t>
    </r>
    <r>
      <rPr>
        <sz val="10"/>
        <color theme="1"/>
        <rFont val="Calibri"/>
        <family val="2"/>
        <scheme val="minor"/>
      </rPr>
      <t xml:space="preserve"> peticiones.diia@upr.edu</t>
    </r>
  </si>
  <si>
    <t>Comparta su experiencia con nuestros servicios completando la siguiente encuesta anónima: https://tiny.cc/ServiciosDIIA</t>
  </si>
  <si>
    <t>Patrono con Igualdad de Oportunidades en el Empleo M/M/V/I</t>
  </si>
  <si>
    <t>Otros</t>
  </si>
  <si>
    <t>2022-2023</t>
  </si>
  <si>
    <t>Años Académicos 2015-16 al 2022-23</t>
  </si>
  <si>
    <t>Administración De Empresas</t>
  </si>
  <si>
    <t>Ciencias Naturales</t>
  </si>
  <si>
    <t>Bachillerato - Biología</t>
  </si>
  <si>
    <t>Bachillerato - Matemáticas</t>
  </si>
  <si>
    <t>Maestría - Administración Pública</t>
  </si>
  <si>
    <t>Ciencias Y Tecnología De La Información</t>
  </si>
  <si>
    <t>Cert. Post-Maestría</t>
  </si>
  <si>
    <t>Comunicación</t>
  </si>
  <si>
    <t>Educación</t>
  </si>
  <si>
    <t>ESHT</t>
  </si>
  <si>
    <t>Estudios Sociales E Historia</t>
  </si>
  <si>
    <t>Bachillerato-Ecología Familiar</t>
  </si>
  <si>
    <t>Educación Continuada Y Extensión</t>
  </si>
  <si>
    <t>Bachillerato - Prog. de Educ Cont. para Adultos</t>
  </si>
  <si>
    <t>Estudios Generales</t>
  </si>
  <si>
    <t>Bachillerato - Programa Destrezas</t>
  </si>
  <si>
    <t>Bachillerato - Traslados Articulados RUM</t>
  </si>
  <si>
    <t>Humanidades</t>
  </si>
  <si>
    <t>Bachillerato - Artes Plásticas</t>
  </si>
  <si>
    <t>Bachillerato - Historia</t>
  </si>
  <si>
    <t>PROF</t>
  </si>
  <si>
    <t>Mejoramiento Profesional</t>
  </si>
  <si>
    <t>Planificación</t>
  </si>
  <si>
    <t>MDES</t>
  </si>
  <si>
    <t>Manejo De Desastres</t>
  </si>
  <si>
    <t xml:space="preserve"> Educacion Continuada Y Extension</t>
  </si>
  <si>
    <t>Otros - No conducentes a grado</t>
  </si>
  <si>
    <t>Año Académico 2022-2023</t>
  </si>
  <si>
    <t>Resumen 2015-16 al 2022-23</t>
  </si>
  <si>
    <t>2015-16 al 2017-18</t>
  </si>
  <si>
    <t>2018-19 al 2020-21</t>
  </si>
  <si>
    <t>2021-22</t>
  </si>
  <si>
    <t>2022-23</t>
  </si>
  <si>
    <t>28 de febrero de 2023</t>
  </si>
  <si>
    <r>
      <rPr>
        <b/>
        <sz val="10"/>
        <color theme="1"/>
        <rFont val="Calibri"/>
        <family val="2"/>
        <scheme val="minor"/>
      </rPr>
      <t>Matrícula Total</t>
    </r>
    <r>
      <rPr>
        <sz val="10"/>
        <color theme="1"/>
        <rFont val="Calibri"/>
        <family val="2"/>
        <scheme val="minor"/>
      </rPr>
      <t xml:space="preserve">
       </t>
    </r>
    <r>
      <rPr>
        <u/>
        <sz val="10"/>
        <color theme="1"/>
        <rFont val="Calibri"/>
        <family val="2"/>
        <scheme val="minor"/>
      </rPr>
      <t>En las distintas tablas encontrará datos de matrícula por facultad, concentración, clasificación, nivel y género del primer y segundo semestre para varios años académicos.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</si>
</sst>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_-* #,##0_-;\-* #,##0_-;_-* &quot;-&quot;??_-;_-@_-"/>
    <numFmt numFmtId="166" formatCode="_(* #,##0.0000_);_(* \(#,##0.0000\);_(* &quot;-&quot;??_);_(@_)"/>
    <numFmt numFmtId="167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9" tint="0.79998168889431442"/>
      </top>
      <bottom style="thin">
        <color theme="0"/>
      </bottom>
      <diagonal/>
    </border>
    <border>
      <left/>
      <right style="thin">
        <color theme="9"/>
      </right>
      <top style="thin">
        <color theme="9" tint="0.79998168889431442"/>
      </top>
      <bottom style="thin">
        <color theme="0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 style="thin">
        <color theme="9"/>
      </right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theme="9" tint="0.79998168889431442"/>
      </top>
      <bottom/>
      <diagonal/>
    </border>
    <border>
      <left/>
      <right style="thin">
        <color theme="9"/>
      </right>
      <top style="thin">
        <color theme="9" tint="0.79998168889431442"/>
      </top>
      <bottom/>
      <diagonal/>
    </border>
    <border>
      <left/>
      <right/>
      <top/>
      <bottom style="thin">
        <color theme="9" tint="0.79998168889431442"/>
      </bottom>
      <diagonal/>
    </border>
    <border>
      <left/>
      <right style="thin">
        <color theme="9"/>
      </right>
      <top/>
      <bottom style="thin">
        <color theme="9" tint="0.79998168889431442"/>
      </bottom>
      <diagonal/>
    </border>
    <border>
      <left style="thin">
        <color theme="9"/>
      </left>
      <right/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1" tint="0.499984740745262"/>
      </left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4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6" fontId="4" fillId="0" borderId="0" xfId="1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 indent="1"/>
    </xf>
    <xf numFmtId="165" fontId="4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5" fontId="2" fillId="0" borderId="1" xfId="1" applyNumberFormat="1" applyFont="1" applyBorder="1" applyAlignment="1">
      <alignment vertical="center"/>
    </xf>
    <xf numFmtId="165" fontId="1" fillId="0" borderId="1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4" fillId="0" borderId="1" xfId="1" applyNumberFormat="1" applyFont="1" applyBorder="1" applyAlignment="1">
      <alignment vertical="center"/>
    </xf>
    <xf numFmtId="15" fontId="7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167" fontId="10" fillId="0" borderId="1" xfId="1" applyNumberFormat="1" applyFont="1" applyFill="1" applyBorder="1" applyAlignment="1">
      <alignment horizontal="right" vertical="center"/>
    </xf>
    <xf numFmtId="167" fontId="2" fillId="0" borderId="1" xfId="1" applyNumberFormat="1" applyFont="1" applyFill="1" applyBorder="1"/>
    <xf numFmtId="167" fontId="2" fillId="0" borderId="1" xfId="1" applyNumberFormat="1" applyFont="1" applyFill="1" applyBorder="1" applyAlignment="1">
      <alignment horizontal="left" vertical="center" indent="1"/>
    </xf>
    <xf numFmtId="0" fontId="0" fillId="0" borderId="0" xfId="0" applyAlignment="1">
      <alignment vertical="center"/>
    </xf>
    <xf numFmtId="0" fontId="8" fillId="0" borderId="0" xfId="0" applyFont="1" applyAlignment="1">
      <alignment horizontal="right" vertical="center"/>
    </xf>
    <xf numFmtId="0" fontId="12" fillId="2" borderId="9" xfId="0" applyFont="1" applyFill="1" applyBorder="1" applyAlignment="1">
      <alignment horizontal="left"/>
    </xf>
    <xf numFmtId="0" fontId="12" fillId="0" borderId="11" xfId="0" applyFont="1" applyBorder="1" applyAlignment="1">
      <alignment horizontal="left" indent="1"/>
    </xf>
    <xf numFmtId="0" fontId="12" fillId="0" borderId="11" xfId="0" applyFont="1" applyBorder="1"/>
    <xf numFmtId="0" fontId="12" fillId="0" borderId="12" xfId="0" applyFont="1" applyBorder="1"/>
    <xf numFmtId="0" fontId="13" fillId="0" borderId="11" xfId="0" applyFont="1" applyBorder="1" applyAlignment="1">
      <alignment horizontal="left" indent="2"/>
    </xf>
    <xf numFmtId="0" fontId="13" fillId="0" borderId="11" xfId="0" applyFont="1" applyBorder="1"/>
    <xf numFmtId="0" fontId="12" fillId="0" borderId="11" xfId="0" applyFont="1" applyBorder="1" applyAlignment="1">
      <alignment horizontal="left" indent="3"/>
    </xf>
    <xf numFmtId="0" fontId="12" fillId="2" borderId="11" xfId="0" applyFont="1" applyFill="1" applyBorder="1" applyAlignment="1">
      <alignment horizontal="left" indent="4"/>
    </xf>
    <xf numFmtId="0" fontId="12" fillId="0" borderId="11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2" fillId="2" borderId="9" xfId="0" applyFont="1" applyFill="1" applyBorder="1" applyAlignment="1">
      <alignment horizontal="left" indent="4"/>
    </xf>
    <xf numFmtId="166" fontId="4" fillId="0" borderId="0" xfId="1" applyNumberFormat="1" applyFont="1" applyFill="1" applyAlignment="1">
      <alignment horizontal="left" vertical="center"/>
    </xf>
    <xf numFmtId="0" fontId="13" fillId="0" borderId="11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12" fillId="2" borderId="10" xfId="0" applyFont="1" applyFill="1" applyBorder="1" applyAlignment="1">
      <alignment horizontal="right" indent="1"/>
    </xf>
    <xf numFmtId="165" fontId="12" fillId="2" borderId="9" xfId="1" applyNumberFormat="1" applyFont="1" applyFill="1" applyBorder="1"/>
    <xf numFmtId="165" fontId="12" fillId="0" borderId="11" xfId="1" applyNumberFormat="1" applyFont="1" applyBorder="1"/>
    <xf numFmtId="165" fontId="13" fillId="0" borderId="11" xfId="1" applyNumberFormat="1" applyFont="1" applyBorder="1"/>
    <xf numFmtId="165" fontId="12" fillId="0" borderId="11" xfId="1" applyNumberFormat="1" applyFont="1" applyBorder="1" applyAlignment="1">
      <alignment horizontal="center" vertical="center"/>
    </xf>
    <xf numFmtId="0" fontId="12" fillId="2" borderId="10" xfId="0" applyFont="1" applyFill="1" applyBorder="1" applyAlignment="1">
      <alignment horizontal="left"/>
    </xf>
    <xf numFmtId="0" fontId="12" fillId="0" borderId="12" xfId="0" applyFont="1" applyBorder="1" applyAlignment="1">
      <alignment horizontal="left"/>
    </xf>
    <xf numFmtId="167" fontId="2" fillId="0" borderId="1" xfId="1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6" fillId="0" borderId="0" xfId="2" applyFont="1" applyAlignment="1">
      <alignment vertical="center" wrapText="1"/>
    </xf>
    <xf numFmtId="0" fontId="16" fillId="0" borderId="0" xfId="2" applyFont="1" applyAlignment="1">
      <alignment horizontal="left" vertical="center" wrapText="1"/>
    </xf>
    <xf numFmtId="0" fontId="17" fillId="3" borderId="0" xfId="2" applyFont="1" applyFill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6" fillId="0" borderId="0" xfId="2" applyFont="1"/>
    <xf numFmtId="0" fontId="18" fillId="0" borderId="0" xfId="0" applyFont="1" applyAlignment="1">
      <alignment horizontal="right" wrapText="1"/>
    </xf>
    <xf numFmtId="0" fontId="15" fillId="0" borderId="0" xfId="2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5" fontId="4" fillId="0" borderId="0" xfId="0" applyNumberFormat="1" applyFont="1" applyBorder="1" applyAlignment="1">
      <alignment vertical="center"/>
    </xf>
    <xf numFmtId="165" fontId="2" fillId="0" borderId="0" xfId="0" applyNumberFormat="1" applyFont="1" applyBorder="1" applyAlignment="1">
      <alignment vertical="center"/>
    </xf>
    <xf numFmtId="165" fontId="1" fillId="0" borderId="0" xfId="0" applyNumberFormat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165" fontId="4" fillId="0" borderId="7" xfId="0" applyNumberFormat="1" applyFont="1" applyBorder="1" applyAlignment="1">
      <alignment vertical="center"/>
    </xf>
    <xf numFmtId="165" fontId="2" fillId="0" borderId="7" xfId="0" applyNumberFormat="1" applyFont="1" applyBorder="1" applyAlignment="1">
      <alignment vertical="center"/>
    </xf>
    <xf numFmtId="165" fontId="1" fillId="0" borderId="7" xfId="0" applyNumberFormat="1" applyFont="1" applyBorder="1" applyAlignment="1">
      <alignment vertical="center"/>
    </xf>
    <xf numFmtId="167" fontId="10" fillId="0" borderId="7" xfId="1" applyNumberFormat="1" applyFont="1" applyFill="1" applyBorder="1" applyAlignment="1">
      <alignment horizontal="right" vertical="center"/>
    </xf>
    <xf numFmtId="167" fontId="2" fillId="0" borderId="7" xfId="1" applyNumberFormat="1" applyFont="1" applyFill="1" applyBorder="1" applyAlignment="1">
      <alignment horizontal="left" vertical="center"/>
    </xf>
    <xf numFmtId="167" fontId="2" fillId="0" borderId="7" xfId="1" applyNumberFormat="1" applyFont="1" applyFill="1" applyBorder="1"/>
    <xf numFmtId="0" fontId="0" fillId="0" borderId="0" xfId="0" applyBorder="1"/>
    <xf numFmtId="0" fontId="4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7" fontId="1" fillId="0" borderId="1" xfId="1" applyNumberFormat="1" applyFont="1" applyFill="1" applyBorder="1"/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9" xfId="0" applyNumberFormat="1" applyFont="1" applyFill="1" applyBorder="1" applyAlignment="1"/>
    <xf numFmtId="0" fontId="12" fillId="0" borderId="11" xfId="0" applyFont="1" applyBorder="1" applyAlignment="1"/>
    <xf numFmtId="0" fontId="12" fillId="0" borderId="12" xfId="0" applyFont="1" applyBorder="1" applyAlignment="1"/>
    <xf numFmtId="0" fontId="12" fillId="0" borderId="11" xfId="0" applyNumberFormat="1" applyFont="1" applyBorder="1" applyAlignment="1"/>
    <xf numFmtId="0" fontId="13" fillId="0" borderId="11" xfId="0" applyFont="1" applyBorder="1" applyAlignment="1"/>
    <xf numFmtId="0" fontId="13" fillId="0" borderId="12" xfId="0" applyFont="1" applyBorder="1" applyAlignment="1"/>
    <xf numFmtId="0" fontId="13" fillId="0" borderId="11" xfId="0" applyNumberFormat="1" applyFont="1" applyBorder="1" applyAlignment="1"/>
    <xf numFmtId="0" fontId="12" fillId="2" borderId="9" xfId="0" applyFont="1" applyFill="1" applyBorder="1" applyAlignment="1">
      <alignment horizontal="left" indent="3"/>
    </xf>
    <xf numFmtId="0" fontId="12" fillId="2" borderId="11" xfId="0" applyFont="1" applyFill="1" applyBorder="1" applyAlignment="1">
      <alignment horizontal="left" indent="3"/>
    </xf>
    <xf numFmtId="0" fontId="13" fillId="0" borderId="12" xfId="0" applyFont="1" applyBorder="1" applyAlignment="1">
      <alignment horizontal="left" vertical="center"/>
    </xf>
    <xf numFmtId="165" fontId="13" fillId="0" borderId="11" xfId="1" applyNumberFormat="1" applyFont="1" applyBorder="1" applyAlignment="1">
      <alignment horizontal="center" vertical="center"/>
    </xf>
    <xf numFmtId="0" fontId="12" fillId="2" borderId="9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vertical="center"/>
    </xf>
    <xf numFmtId="0" fontId="12" fillId="2" borderId="11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vertical="center"/>
    </xf>
    <xf numFmtId="0" fontId="13" fillId="0" borderId="11" xfId="0" applyFont="1" applyBorder="1" applyAlignment="1">
      <alignment horizontal="left" vertical="center"/>
    </xf>
    <xf numFmtId="0" fontId="13" fillId="0" borderId="11" xfId="0" applyFont="1" applyBorder="1" applyAlignment="1">
      <alignment vertical="center"/>
    </xf>
    <xf numFmtId="0" fontId="13" fillId="0" borderId="12" xfId="0" applyFont="1" applyBorder="1" applyAlignment="1">
      <alignment horizontal="right" vertical="center" indent="1"/>
    </xf>
    <xf numFmtId="165" fontId="12" fillId="2" borderId="9" xfId="1" applyNumberFormat="1" applyFont="1" applyFill="1" applyBorder="1" applyAlignment="1">
      <alignment horizontal="center" vertical="center"/>
    </xf>
    <xf numFmtId="0" fontId="15" fillId="0" borderId="0" xfId="2"/>
    <xf numFmtId="167" fontId="2" fillId="0" borderId="3" xfId="0" applyNumberFormat="1" applyFont="1" applyBorder="1" applyAlignment="1">
      <alignment vertical="center"/>
    </xf>
    <xf numFmtId="167" fontId="2" fillId="0" borderId="5" xfId="0" applyNumberFormat="1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167" fontId="2" fillId="0" borderId="6" xfId="1" applyNumberFormat="1" applyFont="1" applyFill="1" applyBorder="1" applyAlignment="1">
      <alignment horizontal="left" vertical="center" indent="1"/>
    </xf>
    <xf numFmtId="167" fontId="2" fillId="0" borderId="8" xfId="1" applyNumberFormat="1" applyFont="1" applyFill="1" applyBorder="1" applyAlignment="1">
      <alignment horizontal="left" vertical="center" indent="1"/>
    </xf>
    <xf numFmtId="167" fontId="1" fillId="0" borderId="3" xfId="0" applyNumberFormat="1" applyFont="1" applyBorder="1" applyAlignment="1">
      <alignment vertical="center"/>
    </xf>
    <xf numFmtId="167" fontId="1" fillId="0" borderId="5" xfId="0" applyNumberFormat="1" applyFont="1" applyBorder="1" applyAlignment="1">
      <alignment vertical="center"/>
    </xf>
    <xf numFmtId="167" fontId="2" fillId="0" borderId="7" xfId="1" applyNumberFormat="1" applyFont="1" applyFill="1" applyBorder="1" applyAlignment="1">
      <alignment horizontal="left" vertical="center" indent="1"/>
    </xf>
    <xf numFmtId="167" fontId="2" fillId="0" borderId="3" xfId="0" applyNumberFormat="1" applyFont="1" applyBorder="1" applyAlignment="1">
      <alignment horizontal="left" vertical="center"/>
    </xf>
    <xf numFmtId="167" fontId="2" fillId="0" borderId="5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3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indent="1"/>
    </xf>
    <xf numFmtId="15" fontId="8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5" fontId="7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4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165" fontId="10" fillId="0" borderId="17" xfId="1" applyNumberFormat="1" applyFont="1" applyBorder="1" applyAlignment="1">
      <alignment horizontal="center" vertical="center"/>
    </xf>
    <xf numFmtId="165" fontId="10" fillId="0" borderId="11" xfId="1" applyNumberFormat="1" applyFont="1" applyBorder="1" applyAlignment="1">
      <alignment horizontal="center" vertical="center"/>
    </xf>
    <xf numFmtId="15" fontId="8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3009900</xdr:colOff>
      <xdr:row>11</xdr:row>
      <xdr:rowOff>47625</xdr:rowOff>
    </xdr:from>
    <xdr:to>
      <xdr:col>1</xdr:col>
      <xdr:colOff>4832453</xdr:colOff>
      <xdr:row>14</xdr:row>
      <xdr:rowOff>18624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2438400"/>
          <a:ext cx="1822553" cy="542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139701</xdr:colOff>
      <xdr:row>0</xdr:row>
      <xdr:rowOff>123826</xdr:rowOff>
    </xdr:from>
    <xdr:to>
      <xdr:col>2</xdr:col>
      <xdr:colOff>241462</xdr:colOff>
      <xdr:row>3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689760-A39C-46DD-AE8C-707DB114E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1" y="123826"/>
          <a:ext cx="1540036" cy="4476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139701</xdr:colOff>
      <xdr:row>0</xdr:row>
      <xdr:rowOff>123826</xdr:rowOff>
    </xdr:from>
    <xdr:to>
      <xdr:col>1</xdr:col>
      <xdr:colOff>1012987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689760-A39C-46DD-AE8C-707DB114E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1" y="123826"/>
          <a:ext cx="1540036" cy="447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ademicos.uprrp.edu/diia/datos-institucionales/glosario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/>
  </sheetViews>
  <sheetFormatPr defaultRowHeight="15" x14ac:dyDescent="0.25"/>
  <cols>
    <col min="2" max="2" width="80.140625" customWidth="1"/>
  </cols>
  <sheetData>
    <row r="1" spans="1:22" x14ac:dyDescent="0.25">
      <c r="A1" s="54"/>
      <c r="B1" s="55" t="s">
        <v>473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 spans="1:22" x14ac:dyDescent="0.25">
      <c r="A2" s="54"/>
      <c r="B2" s="55" t="s">
        <v>474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 spans="1:22" x14ac:dyDescent="0.25">
      <c r="A3" s="54"/>
      <c r="B3" s="55" t="s">
        <v>475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</row>
    <row r="4" spans="1:22" x14ac:dyDescent="0.25">
      <c r="A4" s="54"/>
      <c r="B4" s="60" t="s">
        <v>523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</row>
    <row r="5" spans="1:22" x14ac:dyDescent="0.25">
      <c r="A5" s="54"/>
      <c r="B5" s="61" t="s">
        <v>489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</row>
    <row r="6" spans="1:22" x14ac:dyDescent="0.25">
      <c r="A6" s="54"/>
      <c r="B6" s="56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</row>
    <row r="7" spans="1:22" ht="38.25" x14ac:dyDescent="0.25">
      <c r="A7" s="54"/>
      <c r="B7" s="56" t="s">
        <v>524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</row>
    <row r="9" spans="1:22" x14ac:dyDescent="0.25">
      <c r="A9" s="54"/>
      <c r="B9" s="63" t="s">
        <v>476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</row>
    <row r="10" spans="1:22" x14ac:dyDescent="0.25">
      <c r="A10" s="64">
        <v>1</v>
      </c>
      <c r="B10" s="67" t="s">
        <v>518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</row>
    <row r="11" spans="1:22" x14ac:dyDescent="0.25">
      <c r="A11" s="64">
        <v>2</v>
      </c>
      <c r="B11" s="67" t="s">
        <v>519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</row>
    <row r="12" spans="1:22" x14ac:dyDescent="0.25">
      <c r="A12" s="64">
        <v>3</v>
      </c>
      <c r="B12" s="67" t="s">
        <v>520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</row>
    <row r="13" spans="1:22" s="54" customFormat="1" x14ac:dyDescent="0.25">
      <c r="A13" s="64">
        <v>4</v>
      </c>
      <c r="B13" s="105" t="s">
        <v>521</v>
      </c>
    </row>
    <row r="14" spans="1:22" x14ac:dyDescent="0.25">
      <c r="A14" s="64">
        <v>5</v>
      </c>
      <c r="B14" s="105" t="s">
        <v>522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</row>
    <row r="15" spans="1:22" x14ac:dyDescent="0.25">
      <c r="A15" s="54"/>
      <c r="B15" s="56"/>
    </row>
    <row r="16" spans="1:22" x14ac:dyDescent="0.25">
      <c r="A16" s="54"/>
      <c r="B16" s="56"/>
    </row>
    <row r="17" spans="1:2" x14ac:dyDescent="0.25">
      <c r="A17" s="54"/>
      <c r="B17" s="58" t="s">
        <v>477</v>
      </c>
    </row>
    <row r="18" spans="1:2" x14ac:dyDescent="0.25">
      <c r="A18" s="54"/>
      <c r="B18" s="57" t="s">
        <v>478</v>
      </c>
    </row>
    <row r="19" spans="1:2" x14ac:dyDescent="0.25">
      <c r="A19" s="54"/>
      <c r="B19" s="65" t="s">
        <v>479</v>
      </c>
    </row>
    <row r="21" spans="1:2" x14ac:dyDescent="0.25">
      <c r="B21" s="56" t="s">
        <v>480</v>
      </c>
    </row>
    <row r="22" spans="1:2" x14ac:dyDescent="0.25">
      <c r="B22" s="56" t="s">
        <v>481</v>
      </c>
    </row>
    <row r="23" spans="1:2" x14ac:dyDescent="0.25">
      <c r="B23" s="56" t="s">
        <v>482</v>
      </c>
    </row>
    <row r="24" spans="1:2" x14ac:dyDescent="0.25">
      <c r="B24" s="56" t="s">
        <v>483</v>
      </c>
    </row>
    <row r="25" spans="1:2" x14ac:dyDescent="0.25">
      <c r="B25" s="56" t="s">
        <v>484</v>
      </c>
    </row>
    <row r="27" spans="1:2" ht="22.5" x14ac:dyDescent="0.25">
      <c r="B27" s="59" t="s">
        <v>485</v>
      </c>
    </row>
    <row r="29" spans="1:2" x14ac:dyDescent="0.25">
      <c r="B29" s="66" t="s">
        <v>486</v>
      </c>
    </row>
  </sheetData>
  <hyperlinks>
    <hyperlink ref="B19" r:id="rId1"/>
    <hyperlink ref="B10" location="Contenido!A1" display="Resumen 2015-16 al 2022-23"/>
    <hyperlink ref="B11" location="'2015-2017'!A1" display="2015-16 al 2017-18"/>
    <hyperlink ref="B12" location="'2018-2020'!A1" display="2018-19 al 2020-21"/>
    <hyperlink ref="B13" location="'2021-22'!A1" display="2021-22"/>
    <hyperlink ref="B14" location="'2022-23'!A1" display="2022-23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>
      <selection sqref="A1:W1"/>
    </sheetView>
  </sheetViews>
  <sheetFormatPr defaultRowHeight="15" x14ac:dyDescent="0.25"/>
  <cols>
    <col min="3" max="3" width="15.7109375" bestFit="1" customWidth="1"/>
    <col min="4" max="4" width="7" bestFit="1" customWidth="1"/>
    <col min="5" max="6" width="8" bestFit="1" customWidth="1"/>
    <col min="7" max="8" width="7" bestFit="1" customWidth="1"/>
    <col min="9" max="9" width="8" bestFit="1" customWidth="1"/>
    <col min="10" max="10" width="2.7109375" style="80" customWidth="1"/>
    <col min="11" max="11" width="7" bestFit="1" customWidth="1"/>
    <col min="12" max="13" width="8" bestFit="1" customWidth="1"/>
    <col min="14" max="15" width="7" bestFit="1" customWidth="1"/>
    <col min="16" max="16" width="8" bestFit="1" customWidth="1"/>
    <col min="17" max="17" width="2.7109375" style="80" customWidth="1"/>
    <col min="18" max="19" width="7" bestFit="1" customWidth="1"/>
    <col min="20" max="20" width="8" bestFit="1" customWidth="1"/>
    <col min="21" max="22" width="7" bestFit="1" customWidth="1"/>
    <col min="23" max="23" width="8" bestFit="1" customWidth="1"/>
  </cols>
  <sheetData>
    <row r="1" spans="1:23" s="3" customFormat="1" x14ac:dyDescent="0.25">
      <c r="A1" s="121" t="s">
        <v>419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</row>
    <row r="2" spans="1:23" s="3" customFormat="1" x14ac:dyDescent="0.25">
      <c r="A2" s="121" t="s">
        <v>420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</row>
    <row r="3" spans="1:23" s="3" customFormat="1" x14ac:dyDescent="0.25">
      <c r="A3" s="121" t="s">
        <v>432</v>
      </c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</row>
    <row r="4" spans="1:23" s="3" customFormat="1" x14ac:dyDescent="0.25">
      <c r="A4" s="4"/>
      <c r="B4" s="5"/>
      <c r="C4" s="5"/>
      <c r="D4" s="5"/>
      <c r="E4" s="5"/>
      <c r="F4" s="5"/>
      <c r="G4" s="5"/>
      <c r="H4" s="5"/>
      <c r="I4" s="5"/>
      <c r="J4" s="69"/>
      <c r="K4" s="5"/>
      <c r="L4" s="5"/>
      <c r="M4" s="5"/>
      <c r="N4" s="5"/>
      <c r="O4" s="5"/>
      <c r="P4" s="5"/>
      <c r="Q4" s="69"/>
      <c r="S4" s="19"/>
      <c r="T4" s="126">
        <v>44985</v>
      </c>
      <c r="U4" s="126"/>
      <c r="V4" s="126"/>
      <c r="W4" s="7" t="s">
        <v>429</v>
      </c>
    </row>
    <row r="5" spans="1:23" s="3" customFormat="1" x14ac:dyDescent="0.25">
      <c r="A5" s="122" t="s">
        <v>449</v>
      </c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</row>
    <row r="6" spans="1:23" s="3" customFormat="1" ht="12.75" x14ac:dyDescent="0.25">
      <c r="A6" s="123" t="s">
        <v>489</v>
      </c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</row>
    <row r="7" spans="1:23" s="3" customFormat="1" ht="12" x14ac:dyDescent="0.25">
      <c r="A7" s="124" t="s">
        <v>450</v>
      </c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</row>
    <row r="8" spans="1:23" s="1" customFormat="1" ht="15" customHeight="1" x14ac:dyDescent="0.25">
      <c r="A8" s="118" t="s">
        <v>421</v>
      </c>
      <c r="B8" s="118"/>
      <c r="C8" s="118"/>
      <c r="D8" s="119" t="s">
        <v>408</v>
      </c>
      <c r="E8" s="119"/>
      <c r="F8" s="119"/>
      <c r="G8" s="119"/>
      <c r="H8" s="119"/>
      <c r="I8" s="119"/>
      <c r="J8" s="73"/>
      <c r="K8" s="119" t="s">
        <v>409</v>
      </c>
      <c r="L8" s="119"/>
      <c r="M8" s="119"/>
      <c r="N8" s="119"/>
      <c r="O8" s="119"/>
      <c r="P8" s="119"/>
      <c r="Q8" s="73"/>
      <c r="R8" s="119" t="s">
        <v>410</v>
      </c>
      <c r="S8" s="119"/>
      <c r="T8" s="119"/>
      <c r="U8" s="119"/>
      <c r="V8" s="119"/>
      <c r="W8" s="119"/>
    </row>
    <row r="9" spans="1:23" s="1" customFormat="1" x14ac:dyDescent="0.25">
      <c r="A9" s="118"/>
      <c r="B9" s="118"/>
      <c r="C9" s="118"/>
      <c r="D9" s="119" t="s">
        <v>417</v>
      </c>
      <c r="E9" s="119"/>
      <c r="F9" s="119"/>
      <c r="G9" s="119" t="s">
        <v>418</v>
      </c>
      <c r="H9" s="119"/>
      <c r="I9" s="119"/>
      <c r="J9" s="73"/>
      <c r="K9" s="119" t="s">
        <v>417</v>
      </c>
      <c r="L9" s="119"/>
      <c r="M9" s="119"/>
      <c r="N9" s="119" t="s">
        <v>418</v>
      </c>
      <c r="O9" s="119"/>
      <c r="P9" s="119"/>
      <c r="Q9" s="73"/>
      <c r="R9" s="119" t="s">
        <v>417</v>
      </c>
      <c r="S9" s="119"/>
      <c r="T9" s="119"/>
      <c r="U9" s="119" t="s">
        <v>418</v>
      </c>
      <c r="V9" s="119"/>
      <c r="W9" s="119"/>
    </row>
    <row r="10" spans="1:23" s="1" customFormat="1" x14ac:dyDescent="0.25">
      <c r="A10" s="118"/>
      <c r="B10" s="118"/>
      <c r="C10" s="118"/>
      <c r="D10" s="6" t="s">
        <v>1</v>
      </c>
      <c r="E10" s="6" t="s">
        <v>2</v>
      </c>
      <c r="F10" s="6" t="s">
        <v>0</v>
      </c>
      <c r="G10" s="6" t="s">
        <v>1</v>
      </c>
      <c r="H10" s="6" t="s">
        <v>2</v>
      </c>
      <c r="I10" s="6" t="s">
        <v>0</v>
      </c>
      <c r="J10" s="73"/>
      <c r="K10" s="6" t="s">
        <v>1</v>
      </c>
      <c r="L10" s="6" t="s">
        <v>2</v>
      </c>
      <c r="M10" s="6" t="s">
        <v>0</v>
      </c>
      <c r="N10" s="6" t="s">
        <v>1</v>
      </c>
      <c r="O10" s="6" t="s">
        <v>2</v>
      </c>
      <c r="P10" s="6" t="s">
        <v>0</v>
      </c>
      <c r="Q10" s="73"/>
      <c r="R10" s="6" t="s">
        <v>1</v>
      </c>
      <c r="S10" s="6" t="s">
        <v>2</v>
      </c>
      <c r="T10" s="6" t="s">
        <v>0</v>
      </c>
      <c r="U10" s="6" t="s">
        <v>1</v>
      </c>
      <c r="V10" s="6" t="s">
        <v>2</v>
      </c>
      <c r="W10" s="6" t="s">
        <v>0</v>
      </c>
    </row>
    <row r="11" spans="1:23" s="1" customFormat="1" x14ac:dyDescent="0.25">
      <c r="A11" s="8"/>
      <c r="B11" s="9"/>
      <c r="C11" s="10" t="s">
        <v>422</v>
      </c>
      <c r="D11" s="11">
        <v>6343</v>
      </c>
      <c r="E11" s="11">
        <v>10111</v>
      </c>
      <c r="F11" s="11">
        <v>16454</v>
      </c>
      <c r="G11" s="11">
        <v>6040</v>
      </c>
      <c r="H11" s="11">
        <v>9674</v>
      </c>
      <c r="I11" s="11">
        <v>15714</v>
      </c>
      <c r="J11" s="74"/>
      <c r="K11" s="11">
        <v>6474</v>
      </c>
      <c r="L11" s="11">
        <v>10398</v>
      </c>
      <c r="M11" s="11">
        <v>16872</v>
      </c>
      <c r="N11" s="11">
        <v>6167</v>
      </c>
      <c r="O11" s="11">
        <v>9889</v>
      </c>
      <c r="P11" s="11">
        <v>16056</v>
      </c>
      <c r="Q11" s="74"/>
      <c r="R11" s="11">
        <v>5839</v>
      </c>
      <c r="S11" s="11">
        <v>9259</v>
      </c>
      <c r="T11" s="11">
        <v>15098</v>
      </c>
      <c r="U11" s="11">
        <v>5352</v>
      </c>
      <c r="V11" s="11">
        <v>8527</v>
      </c>
      <c r="W11" s="11">
        <v>13879</v>
      </c>
    </row>
    <row r="12" spans="1:23" s="1" customFormat="1" ht="12.75" x14ac:dyDescent="0.25">
      <c r="A12" s="125" t="s">
        <v>4</v>
      </c>
      <c r="B12" s="125"/>
      <c r="C12" s="125"/>
      <c r="D12" s="12">
        <v>4996</v>
      </c>
      <c r="E12" s="12">
        <v>8018</v>
      </c>
      <c r="F12" s="12">
        <v>13014</v>
      </c>
      <c r="G12" s="12">
        <v>4732</v>
      </c>
      <c r="H12" s="12">
        <v>7642</v>
      </c>
      <c r="I12" s="12">
        <v>12374</v>
      </c>
      <c r="J12" s="75"/>
      <c r="K12" s="12">
        <v>5160</v>
      </c>
      <c r="L12" s="12">
        <v>8312</v>
      </c>
      <c r="M12" s="12">
        <v>13472</v>
      </c>
      <c r="N12" s="12">
        <v>4902</v>
      </c>
      <c r="O12" s="12">
        <v>7886</v>
      </c>
      <c r="P12" s="12">
        <v>12788</v>
      </c>
      <c r="Q12" s="75"/>
      <c r="R12" s="12">
        <v>4571</v>
      </c>
      <c r="S12" s="12">
        <v>7410</v>
      </c>
      <c r="T12" s="12">
        <v>11981</v>
      </c>
      <c r="U12" s="12">
        <v>4200</v>
      </c>
      <c r="V12" s="12">
        <v>6840</v>
      </c>
      <c r="W12" s="12">
        <v>11040</v>
      </c>
    </row>
    <row r="13" spans="1:23" s="1" customFormat="1" ht="12.75" x14ac:dyDescent="0.25">
      <c r="A13" s="120" t="s">
        <v>5</v>
      </c>
      <c r="B13" s="120"/>
      <c r="C13" s="120"/>
      <c r="D13" s="13">
        <v>4803</v>
      </c>
      <c r="E13" s="13">
        <v>7907</v>
      </c>
      <c r="F13" s="13">
        <v>12710</v>
      </c>
      <c r="G13" s="13">
        <v>4566</v>
      </c>
      <c r="H13" s="13">
        <v>7540</v>
      </c>
      <c r="I13" s="13">
        <v>12106</v>
      </c>
      <c r="J13" s="76"/>
      <c r="K13" s="13">
        <v>4953</v>
      </c>
      <c r="L13" s="13">
        <v>8162</v>
      </c>
      <c r="M13" s="13">
        <v>13115</v>
      </c>
      <c r="N13" s="13">
        <v>4730</v>
      </c>
      <c r="O13" s="13">
        <v>7755</v>
      </c>
      <c r="P13" s="13">
        <v>12485</v>
      </c>
      <c r="Q13" s="76"/>
      <c r="R13" s="13">
        <v>4430</v>
      </c>
      <c r="S13" s="13">
        <v>7333</v>
      </c>
      <c r="T13" s="13">
        <v>11763</v>
      </c>
      <c r="U13" s="13">
        <v>4081</v>
      </c>
      <c r="V13" s="13">
        <v>6775</v>
      </c>
      <c r="W13" s="13">
        <v>10856</v>
      </c>
    </row>
    <row r="14" spans="1:23" s="1" customFormat="1" ht="12.75" x14ac:dyDescent="0.25">
      <c r="A14" s="120" t="s">
        <v>423</v>
      </c>
      <c r="B14" s="120"/>
      <c r="C14" s="120"/>
      <c r="D14" s="13">
        <v>3</v>
      </c>
      <c r="E14" s="13">
        <v>9</v>
      </c>
      <c r="F14" s="13">
        <v>12</v>
      </c>
      <c r="G14" s="13">
        <v>3</v>
      </c>
      <c r="H14" s="13">
        <v>8</v>
      </c>
      <c r="I14" s="13">
        <v>11</v>
      </c>
      <c r="J14" s="76"/>
      <c r="K14" s="13">
        <v>4</v>
      </c>
      <c r="L14" s="13">
        <v>5</v>
      </c>
      <c r="M14" s="13">
        <v>9</v>
      </c>
      <c r="N14" s="13">
        <v>5</v>
      </c>
      <c r="O14" s="13">
        <v>4</v>
      </c>
      <c r="P14" s="13">
        <v>9</v>
      </c>
      <c r="Q14" s="76"/>
      <c r="R14" s="13">
        <v>6</v>
      </c>
      <c r="S14" s="13">
        <v>9</v>
      </c>
      <c r="T14" s="13">
        <v>15</v>
      </c>
      <c r="U14" s="13">
        <v>1</v>
      </c>
      <c r="V14" s="13">
        <v>7</v>
      </c>
      <c r="W14" s="13">
        <v>8</v>
      </c>
    </row>
    <row r="15" spans="1:23" s="1" customFormat="1" ht="12.75" x14ac:dyDescent="0.25">
      <c r="A15" s="120" t="s">
        <v>424</v>
      </c>
      <c r="B15" s="120"/>
      <c r="C15" s="120"/>
      <c r="D15" s="13">
        <v>64</v>
      </c>
      <c r="E15" s="13">
        <v>15</v>
      </c>
      <c r="F15" s="13">
        <v>79</v>
      </c>
      <c r="G15" s="13">
        <v>55</v>
      </c>
      <c r="H15" s="13">
        <v>12</v>
      </c>
      <c r="I15" s="13">
        <v>67</v>
      </c>
      <c r="J15" s="76"/>
      <c r="K15" s="13">
        <v>59</v>
      </c>
      <c r="L15" s="13">
        <v>9</v>
      </c>
      <c r="M15" s="13">
        <v>68</v>
      </c>
      <c r="N15" s="13">
        <v>50</v>
      </c>
      <c r="O15" s="13">
        <v>8</v>
      </c>
      <c r="P15" s="13">
        <v>58</v>
      </c>
      <c r="Q15" s="76"/>
      <c r="R15" s="13">
        <v>62</v>
      </c>
      <c r="S15" s="13">
        <v>5</v>
      </c>
      <c r="T15" s="13">
        <v>67</v>
      </c>
      <c r="U15" s="13">
        <v>57</v>
      </c>
      <c r="V15" s="13">
        <v>4</v>
      </c>
      <c r="W15" s="13">
        <v>61</v>
      </c>
    </row>
    <row r="16" spans="1:23" s="1" customFormat="1" ht="12.75" x14ac:dyDescent="0.25">
      <c r="A16" s="120" t="s">
        <v>428</v>
      </c>
      <c r="B16" s="120"/>
      <c r="C16" s="120"/>
      <c r="D16" s="13">
        <v>126</v>
      </c>
      <c r="E16" s="13">
        <v>87</v>
      </c>
      <c r="F16" s="13">
        <v>213</v>
      </c>
      <c r="G16" s="13">
        <v>108</v>
      </c>
      <c r="H16" s="13">
        <v>82</v>
      </c>
      <c r="I16" s="13">
        <v>190</v>
      </c>
      <c r="J16" s="76"/>
      <c r="K16" s="13">
        <v>144</v>
      </c>
      <c r="L16" s="13">
        <v>136</v>
      </c>
      <c r="M16" s="13">
        <v>280</v>
      </c>
      <c r="N16" s="13">
        <v>117</v>
      </c>
      <c r="O16" s="13">
        <v>119</v>
      </c>
      <c r="P16" s="13">
        <v>236</v>
      </c>
      <c r="Q16" s="76"/>
      <c r="R16" s="13">
        <v>73</v>
      </c>
      <c r="S16" s="13">
        <v>63</v>
      </c>
      <c r="T16" s="13">
        <v>136</v>
      </c>
      <c r="U16" s="13">
        <v>61</v>
      </c>
      <c r="V16" s="13">
        <v>54</v>
      </c>
      <c r="W16" s="13">
        <v>115</v>
      </c>
    </row>
    <row r="17" spans="1:23" s="1" customFormat="1" ht="12.75" x14ac:dyDescent="0.25">
      <c r="A17" s="125" t="s">
        <v>36</v>
      </c>
      <c r="B17" s="125"/>
      <c r="C17" s="125"/>
      <c r="D17" s="12">
        <v>1347</v>
      </c>
      <c r="E17" s="12">
        <v>2093</v>
      </c>
      <c r="F17" s="12">
        <v>3440</v>
      </c>
      <c r="G17" s="12">
        <v>1308</v>
      </c>
      <c r="H17" s="12">
        <v>2032</v>
      </c>
      <c r="I17" s="12">
        <v>3340</v>
      </c>
      <c r="J17" s="75"/>
      <c r="K17" s="12">
        <v>1314</v>
      </c>
      <c r="L17" s="12">
        <v>2086</v>
      </c>
      <c r="M17" s="12">
        <v>3400</v>
      </c>
      <c r="N17" s="12">
        <v>1265</v>
      </c>
      <c r="O17" s="12">
        <v>2003</v>
      </c>
      <c r="P17" s="12">
        <v>3268</v>
      </c>
      <c r="Q17" s="75"/>
      <c r="R17" s="12">
        <v>1268</v>
      </c>
      <c r="S17" s="12">
        <v>1849</v>
      </c>
      <c r="T17" s="12">
        <v>3117</v>
      </c>
      <c r="U17" s="12">
        <v>1152</v>
      </c>
      <c r="V17" s="12">
        <v>1687</v>
      </c>
      <c r="W17" s="12">
        <v>2839</v>
      </c>
    </row>
    <row r="18" spans="1:23" s="1" customFormat="1" ht="12.75" x14ac:dyDescent="0.25">
      <c r="A18" s="120" t="s">
        <v>425</v>
      </c>
      <c r="B18" s="120"/>
      <c r="C18" s="120"/>
      <c r="D18" s="13">
        <v>9</v>
      </c>
      <c r="E18" s="13">
        <v>24</v>
      </c>
      <c r="F18" s="13">
        <v>33</v>
      </c>
      <c r="G18" s="13">
        <v>8</v>
      </c>
      <c r="H18" s="13">
        <v>17</v>
      </c>
      <c r="I18" s="13">
        <v>25</v>
      </c>
      <c r="J18" s="76"/>
      <c r="K18" s="13">
        <v>7</v>
      </c>
      <c r="L18" s="13">
        <v>18</v>
      </c>
      <c r="M18" s="13">
        <v>25</v>
      </c>
      <c r="N18" s="13">
        <v>7</v>
      </c>
      <c r="O18" s="13">
        <v>17</v>
      </c>
      <c r="P18" s="13">
        <v>24</v>
      </c>
      <c r="Q18" s="76"/>
      <c r="R18" s="13">
        <v>4</v>
      </c>
      <c r="S18" s="13">
        <v>10</v>
      </c>
      <c r="T18" s="13">
        <v>14</v>
      </c>
      <c r="U18" s="13">
        <v>6</v>
      </c>
      <c r="V18" s="13">
        <v>12</v>
      </c>
      <c r="W18" s="13">
        <v>18</v>
      </c>
    </row>
    <row r="19" spans="1:23" s="1" customFormat="1" ht="12.75" x14ac:dyDescent="0.25">
      <c r="A19" s="120" t="s">
        <v>426</v>
      </c>
      <c r="B19" s="120"/>
      <c r="C19" s="120"/>
      <c r="D19" s="13">
        <v>710</v>
      </c>
      <c r="E19" s="13">
        <v>1174</v>
      </c>
      <c r="F19" s="13">
        <v>1884</v>
      </c>
      <c r="G19" s="13">
        <v>657</v>
      </c>
      <c r="H19" s="13">
        <v>1129</v>
      </c>
      <c r="I19" s="13">
        <v>1786</v>
      </c>
      <c r="J19" s="76"/>
      <c r="K19" s="13">
        <v>684</v>
      </c>
      <c r="L19" s="13">
        <v>1154</v>
      </c>
      <c r="M19" s="13">
        <v>1838</v>
      </c>
      <c r="N19" s="13">
        <v>641</v>
      </c>
      <c r="O19" s="13">
        <v>1079</v>
      </c>
      <c r="P19" s="13">
        <v>1720</v>
      </c>
      <c r="Q19" s="76"/>
      <c r="R19" s="13">
        <v>645</v>
      </c>
      <c r="S19" s="13">
        <v>983</v>
      </c>
      <c r="T19" s="13">
        <v>1628</v>
      </c>
      <c r="U19" s="13">
        <v>556</v>
      </c>
      <c r="V19" s="13">
        <v>869</v>
      </c>
      <c r="W19" s="13">
        <v>1425</v>
      </c>
    </row>
    <row r="20" spans="1:23" s="1" customFormat="1" ht="12.75" x14ac:dyDescent="0.25">
      <c r="A20" s="120" t="s">
        <v>427</v>
      </c>
      <c r="B20" s="120"/>
      <c r="C20" s="120"/>
      <c r="D20" s="13">
        <v>0</v>
      </c>
      <c r="E20" s="13">
        <v>2</v>
      </c>
      <c r="F20" s="13">
        <v>2</v>
      </c>
      <c r="G20" s="13">
        <v>0</v>
      </c>
      <c r="H20" s="13">
        <v>3</v>
      </c>
      <c r="I20" s="13">
        <v>3</v>
      </c>
      <c r="J20" s="76"/>
      <c r="K20" s="13">
        <v>1</v>
      </c>
      <c r="L20" s="13">
        <v>1</v>
      </c>
      <c r="M20" s="13">
        <v>2</v>
      </c>
      <c r="N20" s="13">
        <v>1</v>
      </c>
      <c r="O20" s="13">
        <v>2</v>
      </c>
      <c r="P20" s="13">
        <v>3</v>
      </c>
      <c r="Q20" s="76"/>
      <c r="R20" s="13">
        <v>1</v>
      </c>
      <c r="S20" s="13">
        <v>3</v>
      </c>
      <c r="T20" s="13">
        <v>4</v>
      </c>
      <c r="U20" s="13">
        <v>3</v>
      </c>
      <c r="V20" s="13">
        <v>3</v>
      </c>
      <c r="W20" s="13">
        <v>6</v>
      </c>
    </row>
    <row r="21" spans="1:23" s="1" customFormat="1" ht="12.75" x14ac:dyDescent="0.25">
      <c r="A21" s="120" t="s">
        <v>43</v>
      </c>
      <c r="B21" s="120"/>
      <c r="C21" s="120"/>
      <c r="D21" s="13">
        <v>306</v>
      </c>
      <c r="E21" s="13">
        <v>527</v>
      </c>
      <c r="F21" s="13">
        <v>833</v>
      </c>
      <c r="G21" s="13">
        <v>327</v>
      </c>
      <c r="H21" s="13">
        <v>525</v>
      </c>
      <c r="I21" s="13">
        <v>852</v>
      </c>
      <c r="J21" s="76"/>
      <c r="K21" s="13">
        <v>317</v>
      </c>
      <c r="L21" s="13">
        <v>539</v>
      </c>
      <c r="M21" s="13">
        <v>856</v>
      </c>
      <c r="N21" s="13">
        <v>321</v>
      </c>
      <c r="O21" s="13">
        <v>535</v>
      </c>
      <c r="P21" s="13">
        <v>856</v>
      </c>
      <c r="Q21" s="76"/>
      <c r="R21" s="13">
        <v>326</v>
      </c>
      <c r="S21" s="13">
        <v>495</v>
      </c>
      <c r="T21" s="13">
        <v>821</v>
      </c>
      <c r="U21" s="13">
        <v>313</v>
      </c>
      <c r="V21" s="13">
        <v>459</v>
      </c>
      <c r="W21" s="13">
        <v>772</v>
      </c>
    </row>
    <row r="22" spans="1:23" s="1" customFormat="1" ht="12.75" x14ac:dyDescent="0.25">
      <c r="A22" s="120" t="s">
        <v>156</v>
      </c>
      <c r="B22" s="120"/>
      <c r="C22" s="120"/>
      <c r="D22" s="13">
        <v>322</v>
      </c>
      <c r="E22" s="13">
        <v>366</v>
      </c>
      <c r="F22" s="13">
        <v>688</v>
      </c>
      <c r="G22" s="13">
        <v>316</v>
      </c>
      <c r="H22" s="13">
        <v>358</v>
      </c>
      <c r="I22" s="13">
        <v>674</v>
      </c>
      <c r="J22" s="76"/>
      <c r="K22" s="13">
        <v>305</v>
      </c>
      <c r="L22" s="13">
        <v>374</v>
      </c>
      <c r="M22" s="13">
        <v>679</v>
      </c>
      <c r="N22" s="13">
        <v>295</v>
      </c>
      <c r="O22" s="13">
        <v>370</v>
      </c>
      <c r="P22" s="13">
        <v>665</v>
      </c>
      <c r="Q22" s="76"/>
      <c r="R22" s="13">
        <v>292</v>
      </c>
      <c r="S22" s="13">
        <v>358</v>
      </c>
      <c r="T22" s="13">
        <v>650</v>
      </c>
      <c r="U22" s="13">
        <v>274</v>
      </c>
      <c r="V22" s="13">
        <v>344</v>
      </c>
      <c r="W22" s="13">
        <v>618</v>
      </c>
    </row>
    <row r="24" spans="1:23" s="1" customFormat="1" ht="15" customHeight="1" x14ac:dyDescent="0.25">
      <c r="A24" s="118" t="s">
        <v>421</v>
      </c>
      <c r="B24" s="118"/>
      <c r="C24" s="118"/>
      <c r="D24" s="119" t="s">
        <v>411</v>
      </c>
      <c r="E24" s="119"/>
      <c r="F24" s="119"/>
      <c r="G24" s="119"/>
      <c r="H24" s="119"/>
      <c r="I24" s="119"/>
      <c r="J24" s="73"/>
      <c r="K24" s="119" t="s">
        <v>412</v>
      </c>
      <c r="L24" s="119"/>
      <c r="M24" s="119"/>
      <c r="N24" s="119"/>
      <c r="O24" s="119"/>
      <c r="P24" s="119"/>
      <c r="Q24" s="81"/>
      <c r="R24" s="127" t="s">
        <v>413</v>
      </c>
      <c r="S24" s="128"/>
      <c r="T24" s="128"/>
      <c r="U24" s="128"/>
      <c r="V24" s="128"/>
      <c r="W24" s="129"/>
    </row>
    <row r="25" spans="1:23" s="1" customFormat="1" x14ac:dyDescent="0.25">
      <c r="A25" s="118"/>
      <c r="B25" s="118"/>
      <c r="C25" s="118"/>
      <c r="D25" s="119" t="s">
        <v>417</v>
      </c>
      <c r="E25" s="119"/>
      <c r="F25" s="119"/>
      <c r="G25" s="119" t="s">
        <v>418</v>
      </c>
      <c r="H25" s="119"/>
      <c r="I25" s="119"/>
      <c r="J25" s="73"/>
      <c r="K25" s="119" t="s">
        <v>417</v>
      </c>
      <c r="L25" s="119"/>
      <c r="M25" s="119"/>
      <c r="N25" s="119" t="s">
        <v>418</v>
      </c>
      <c r="O25" s="119"/>
      <c r="P25" s="119"/>
      <c r="Q25" s="73"/>
      <c r="R25" s="119" t="s">
        <v>417</v>
      </c>
      <c r="S25" s="119"/>
      <c r="T25" s="119"/>
      <c r="U25" s="119" t="s">
        <v>418</v>
      </c>
      <c r="V25" s="119"/>
      <c r="W25" s="119"/>
    </row>
    <row r="26" spans="1:23" s="1" customFormat="1" x14ac:dyDescent="0.25">
      <c r="A26" s="118"/>
      <c r="B26" s="118"/>
      <c r="C26" s="118"/>
      <c r="D26" s="6" t="s">
        <v>1</v>
      </c>
      <c r="E26" s="6" t="s">
        <v>2</v>
      </c>
      <c r="F26" s="6" t="s">
        <v>0</v>
      </c>
      <c r="G26" s="6" t="s">
        <v>1</v>
      </c>
      <c r="H26" s="6" t="s">
        <v>2</v>
      </c>
      <c r="I26" s="6" t="s">
        <v>0</v>
      </c>
      <c r="J26" s="73"/>
      <c r="K26" s="6" t="s">
        <v>1</v>
      </c>
      <c r="L26" s="6" t="s">
        <v>2</v>
      </c>
      <c r="M26" s="6" t="s">
        <v>0</v>
      </c>
      <c r="N26" s="6" t="s">
        <v>1</v>
      </c>
      <c r="O26" s="6" t="s">
        <v>2</v>
      </c>
      <c r="P26" s="6" t="s">
        <v>0</v>
      </c>
      <c r="Q26" s="73"/>
      <c r="R26" s="6" t="s">
        <v>1</v>
      </c>
      <c r="S26" s="6" t="s">
        <v>2</v>
      </c>
      <c r="T26" s="6" t="s">
        <v>0</v>
      </c>
      <c r="U26" s="6" t="s">
        <v>1</v>
      </c>
      <c r="V26" s="6" t="s">
        <v>2</v>
      </c>
      <c r="W26" s="6" t="s">
        <v>0</v>
      </c>
    </row>
    <row r="27" spans="1:23" s="1" customFormat="1" x14ac:dyDescent="0.25">
      <c r="A27" s="8"/>
      <c r="B27" s="9"/>
      <c r="C27" s="10" t="s">
        <v>422</v>
      </c>
      <c r="D27" s="11">
        <v>5737</v>
      </c>
      <c r="E27" s="11">
        <v>9195</v>
      </c>
      <c r="F27" s="11">
        <v>14932</v>
      </c>
      <c r="G27" s="11">
        <v>5247</v>
      </c>
      <c r="H27" s="11">
        <v>8493</v>
      </c>
      <c r="I27" s="11">
        <v>13740</v>
      </c>
      <c r="J27" s="74"/>
      <c r="K27" s="11">
        <v>5405</v>
      </c>
      <c r="L27" s="11">
        <v>8990</v>
      </c>
      <c r="M27" s="11">
        <v>14395</v>
      </c>
      <c r="N27" s="11">
        <v>4964</v>
      </c>
      <c r="O27" s="11">
        <v>8230</v>
      </c>
      <c r="P27" s="11">
        <v>13194</v>
      </c>
      <c r="Q27" s="74"/>
      <c r="R27" s="11">
        <v>5099</v>
      </c>
      <c r="S27" s="11">
        <v>8793</v>
      </c>
      <c r="T27" s="11">
        <v>13892</v>
      </c>
      <c r="U27" s="11">
        <v>4711</v>
      </c>
      <c r="V27" s="11">
        <v>8155</v>
      </c>
      <c r="W27" s="11">
        <v>12866</v>
      </c>
    </row>
    <row r="28" spans="1:23" s="1" customFormat="1" ht="12.75" x14ac:dyDescent="0.25">
      <c r="A28" s="125" t="s">
        <v>4</v>
      </c>
      <c r="B28" s="125"/>
      <c r="C28" s="125"/>
      <c r="D28" s="12">
        <v>4481</v>
      </c>
      <c r="E28" s="12">
        <v>7176</v>
      </c>
      <c r="F28" s="12">
        <v>11657</v>
      </c>
      <c r="G28" s="12">
        <v>4116</v>
      </c>
      <c r="H28" s="12">
        <v>6726</v>
      </c>
      <c r="I28" s="12">
        <v>10842</v>
      </c>
      <c r="J28" s="75"/>
      <c r="K28" s="12">
        <v>4207</v>
      </c>
      <c r="L28" s="12">
        <v>7047</v>
      </c>
      <c r="M28" s="12">
        <v>11254</v>
      </c>
      <c r="N28" s="12">
        <v>3857</v>
      </c>
      <c r="O28" s="12">
        <v>6531</v>
      </c>
      <c r="P28" s="12">
        <v>10388</v>
      </c>
      <c r="Q28" s="75"/>
      <c r="R28" s="12">
        <v>3985</v>
      </c>
      <c r="S28" s="12">
        <v>6892</v>
      </c>
      <c r="T28" s="12">
        <v>10877</v>
      </c>
      <c r="U28" s="12">
        <v>3636</v>
      </c>
      <c r="V28" s="12">
        <v>6342</v>
      </c>
      <c r="W28" s="12">
        <v>9978</v>
      </c>
    </row>
    <row r="29" spans="1:23" s="1" customFormat="1" ht="12.75" x14ac:dyDescent="0.25">
      <c r="A29" s="120" t="s">
        <v>5</v>
      </c>
      <c r="B29" s="120"/>
      <c r="C29" s="120"/>
      <c r="D29" s="13">
        <v>4370</v>
      </c>
      <c r="E29" s="13">
        <v>7135</v>
      </c>
      <c r="F29" s="13">
        <v>11505</v>
      </c>
      <c r="G29" s="13">
        <v>4026</v>
      </c>
      <c r="H29" s="13">
        <v>6691</v>
      </c>
      <c r="I29" s="13">
        <v>10717</v>
      </c>
      <c r="J29" s="76"/>
      <c r="K29" s="13">
        <v>4121</v>
      </c>
      <c r="L29" s="13">
        <v>7010</v>
      </c>
      <c r="M29" s="13">
        <v>11131</v>
      </c>
      <c r="N29" s="13">
        <v>3791</v>
      </c>
      <c r="O29" s="13">
        <v>6499</v>
      </c>
      <c r="P29" s="13">
        <v>10290</v>
      </c>
      <c r="Q29" s="76"/>
      <c r="R29" s="13">
        <v>3928</v>
      </c>
      <c r="S29" s="13">
        <v>6852</v>
      </c>
      <c r="T29" s="13">
        <v>10780</v>
      </c>
      <c r="U29" s="13">
        <v>3588</v>
      </c>
      <c r="V29" s="13">
        <v>6319</v>
      </c>
      <c r="W29" s="13">
        <v>9907</v>
      </c>
    </row>
    <row r="30" spans="1:23" s="1" customFormat="1" ht="12.75" x14ac:dyDescent="0.25">
      <c r="A30" s="120" t="s">
        <v>487</v>
      </c>
      <c r="B30" s="120"/>
      <c r="C30" s="120"/>
      <c r="D30" s="13">
        <v>3</v>
      </c>
      <c r="E30" s="13">
        <v>2</v>
      </c>
      <c r="F30" s="13">
        <v>5</v>
      </c>
      <c r="G30" s="13">
        <v>8</v>
      </c>
      <c r="H30" s="13">
        <v>8</v>
      </c>
      <c r="I30" s="13">
        <v>16</v>
      </c>
      <c r="J30" s="76"/>
      <c r="K30" s="13">
        <v>5</v>
      </c>
      <c r="L30" s="13">
        <v>5</v>
      </c>
      <c r="M30" s="13">
        <v>10</v>
      </c>
      <c r="N30" s="13">
        <v>3</v>
      </c>
      <c r="O30" s="13">
        <v>4</v>
      </c>
      <c r="P30" s="13">
        <v>7</v>
      </c>
      <c r="Q30" s="76"/>
      <c r="R30" s="13">
        <v>1</v>
      </c>
      <c r="S30" s="13">
        <v>14</v>
      </c>
      <c r="T30" s="13">
        <v>15</v>
      </c>
      <c r="U30" s="13">
        <v>2</v>
      </c>
      <c r="V30" s="13">
        <v>1</v>
      </c>
      <c r="W30" s="13">
        <v>3</v>
      </c>
    </row>
    <row r="31" spans="1:23" s="1" customFormat="1" ht="12.75" x14ac:dyDescent="0.25">
      <c r="A31" s="120" t="s">
        <v>424</v>
      </c>
      <c r="B31" s="120"/>
      <c r="C31" s="120"/>
      <c r="D31" s="13">
        <v>53</v>
      </c>
      <c r="E31" s="13">
        <v>5</v>
      </c>
      <c r="F31" s="13">
        <v>58</v>
      </c>
      <c r="G31" s="13">
        <v>46</v>
      </c>
      <c r="H31" s="13">
        <v>5</v>
      </c>
      <c r="I31" s="13">
        <v>51</v>
      </c>
      <c r="J31" s="76"/>
      <c r="K31" s="13">
        <v>43</v>
      </c>
      <c r="L31" s="13">
        <v>7</v>
      </c>
      <c r="M31" s="13">
        <v>50</v>
      </c>
      <c r="N31" s="13">
        <v>36</v>
      </c>
      <c r="O31" s="13">
        <v>6</v>
      </c>
      <c r="P31" s="13">
        <v>42</v>
      </c>
      <c r="Q31" s="76"/>
      <c r="R31" s="13">
        <v>21</v>
      </c>
      <c r="S31" s="13">
        <v>1</v>
      </c>
      <c r="T31" s="13">
        <v>22</v>
      </c>
      <c r="U31" s="13">
        <v>19</v>
      </c>
      <c r="V31" s="13">
        <v>1</v>
      </c>
      <c r="W31" s="13">
        <v>20</v>
      </c>
    </row>
    <row r="32" spans="1:23" s="1" customFormat="1" ht="12.75" x14ac:dyDescent="0.25">
      <c r="A32" s="120" t="s">
        <v>428</v>
      </c>
      <c r="B32" s="120"/>
      <c r="C32" s="120"/>
      <c r="D32" s="13">
        <v>55</v>
      </c>
      <c r="E32" s="13">
        <v>34</v>
      </c>
      <c r="F32" s="13">
        <v>89</v>
      </c>
      <c r="G32" s="13">
        <v>36</v>
      </c>
      <c r="H32" s="13">
        <v>22</v>
      </c>
      <c r="I32" s="13">
        <v>58</v>
      </c>
      <c r="J32" s="76"/>
      <c r="K32" s="13">
        <v>38</v>
      </c>
      <c r="L32" s="13">
        <v>25</v>
      </c>
      <c r="M32" s="13">
        <v>63</v>
      </c>
      <c r="N32" s="13">
        <v>27</v>
      </c>
      <c r="O32" s="13">
        <v>22</v>
      </c>
      <c r="P32" s="13">
        <v>49</v>
      </c>
      <c r="Q32" s="76"/>
      <c r="R32" s="13">
        <v>35</v>
      </c>
      <c r="S32" s="13">
        <v>25</v>
      </c>
      <c r="T32" s="13">
        <v>60</v>
      </c>
      <c r="U32" s="13">
        <v>27</v>
      </c>
      <c r="V32" s="13">
        <v>21</v>
      </c>
      <c r="W32" s="13">
        <v>48</v>
      </c>
    </row>
    <row r="33" spans="1:23" s="1" customFormat="1" ht="12.75" x14ac:dyDescent="0.25">
      <c r="A33" s="125" t="s">
        <v>36</v>
      </c>
      <c r="B33" s="125"/>
      <c r="C33" s="125"/>
      <c r="D33" s="12">
        <v>1256</v>
      </c>
      <c r="E33" s="12">
        <v>2019</v>
      </c>
      <c r="F33" s="12">
        <v>3275</v>
      </c>
      <c r="G33" s="12">
        <v>1131</v>
      </c>
      <c r="H33" s="12">
        <v>1767</v>
      </c>
      <c r="I33" s="12">
        <v>2898</v>
      </c>
      <c r="J33" s="75"/>
      <c r="K33" s="12">
        <v>1198</v>
      </c>
      <c r="L33" s="12">
        <v>1943</v>
      </c>
      <c r="M33" s="12">
        <v>3141</v>
      </c>
      <c r="N33" s="12">
        <v>1107</v>
      </c>
      <c r="O33" s="12">
        <v>1699</v>
      </c>
      <c r="P33" s="12">
        <v>2806</v>
      </c>
      <c r="Q33" s="75"/>
      <c r="R33" s="12">
        <v>1114</v>
      </c>
      <c r="S33" s="12">
        <v>1901</v>
      </c>
      <c r="T33" s="12">
        <v>3015</v>
      </c>
      <c r="U33" s="12">
        <v>1075</v>
      </c>
      <c r="V33" s="12">
        <v>1813</v>
      </c>
      <c r="W33" s="12">
        <v>2888</v>
      </c>
    </row>
    <row r="34" spans="1:23" s="1" customFormat="1" ht="12.75" x14ac:dyDescent="0.25">
      <c r="A34" s="120" t="s">
        <v>425</v>
      </c>
      <c r="B34" s="120"/>
      <c r="C34" s="120"/>
      <c r="D34" s="13">
        <v>6</v>
      </c>
      <c r="E34" s="13">
        <v>10</v>
      </c>
      <c r="F34" s="13">
        <v>16</v>
      </c>
      <c r="G34" s="13">
        <v>10</v>
      </c>
      <c r="H34" s="13">
        <v>12</v>
      </c>
      <c r="I34" s="13">
        <v>22</v>
      </c>
      <c r="J34" s="76"/>
      <c r="K34" s="13">
        <v>5</v>
      </c>
      <c r="L34" s="13">
        <v>17</v>
      </c>
      <c r="M34" s="13">
        <v>22</v>
      </c>
      <c r="N34" s="13">
        <v>4</v>
      </c>
      <c r="O34" s="13">
        <v>12</v>
      </c>
      <c r="P34" s="13">
        <v>16</v>
      </c>
      <c r="Q34" s="76"/>
      <c r="R34" s="13">
        <v>2</v>
      </c>
      <c r="S34" s="13">
        <v>8</v>
      </c>
      <c r="T34" s="13">
        <v>10</v>
      </c>
      <c r="U34" s="13">
        <v>2</v>
      </c>
      <c r="V34" s="13">
        <v>8</v>
      </c>
      <c r="W34" s="13">
        <v>10</v>
      </c>
    </row>
    <row r="35" spans="1:23" s="1" customFormat="1" ht="12.75" x14ac:dyDescent="0.25">
      <c r="A35" s="120" t="s">
        <v>426</v>
      </c>
      <c r="B35" s="120"/>
      <c r="C35" s="120"/>
      <c r="D35" s="13">
        <v>659</v>
      </c>
      <c r="E35" s="13">
        <v>1128</v>
      </c>
      <c r="F35" s="13">
        <v>1787</v>
      </c>
      <c r="G35" s="13">
        <v>553</v>
      </c>
      <c r="H35" s="13">
        <v>901</v>
      </c>
      <c r="I35" s="13">
        <v>1454</v>
      </c>
      <c r="J35" s="76"/>
      <c r="K35" s="13">
        <v>610</v>
      </c>
      <c r="L35" s="13">
        <v>1097</v>
      </c>
      <c r="M35" s="13">
        <v>1707</v>
      </c>
      <c r="N35" s="13">
        <v>533</v>
      </c>
      <c r="O35" s="13">
        <v>892</v>
      </c>
      <c r="P35" s="13">
        <v>1425</v>
      </c>
      <c r="Q35" s="76"/>
      <c r="R35" s="13">
        <v>590</v>
      </c>
      <c r="S35" s="13">
        <v>1078</v>
      </c>
      <c r="T35" s="13">
        <v>1668</v>
      </c>
      <c r="U35" s="13">
        <v>566</v>
      </c>
      <c r="V35" s="13">
        <v>1001</v>
      </c>
      <c r="W35" s="13">
        <v>1567</v>
      </c>
    </row>
    <row r="36" spans="1:23" s="1" customFormat="1" ht="12.75" x14ac:dyDescent="0.25">
      <c r="A36" s="120" t="s">
        <v>427</v>
      </c>
      <c r="B36" s="120"/>
      <c r="C36" s="120"/>
      <c r="D36" s="13">
        <v>6</v>
      </c>
      <c r="E36" s="13">
        <v>1</v>
      </c>
      <c r="F36" s="13">
        <v>7</v>
      </c>
      <c r="G36" s="13">
        <v>3</v>
      </c>
      <c r="H36" s="13">
        <v>1</v>
      </c>
      <c r="I36" s="13">
        <v>4</v>
      </c>
      <c r="J36" s="76"/>
      <c r="K36" s="13">
        <v>3</v>
      </c>
      <c r="L36" s="13">
        <v>5</v>
      </c>
      <c r="M36" s="13">
        <v>8</v>
      </c>
      <c r="N36" s="13">
        <v>3</v>
      </c>
      <c r="O36" s="13">
        <v>1</v>
      </c>
      <c r="P36" s="13">
        <v>4</v>
      </c>
      <c r="Q36" s="76"/>
      <c r="R36" s="13">
        <v>1</v>
      </c>
      <c r="S36" s="13">
        <v>2</v>
      </c>
      <c r="T36" s="13">
        <v>3</v>
      </c>
      <c r="U36" s="13">
        <v>2</v>
      </c>
      <c r="V36" s="13">
        <v>3</v>
      </c>
      <c r="W36" s="13">
        <v>5</v>
      </c>
    </row>
    <row r="37" spans="1:23" s="1" customFormat="1" ht="12.75" x14ac:dyDescent="0.25">
      <c r="A37" s="120" t="s">
        <v>43</v>
      </c>
      <c r="B37" s="120"/>
      <c r="C37" s="120"/>
      <c r="D37" s="13">
        <v>327</v>
      </c>
      <c r="E37" s="13">
        <v>523</v>
      </c>
      <c r="F37" s="13">
        <v>850</v>
      </c>
      <c r="G37" s="13">
        <v>311</v>
      </c>
      <c r="H37" s="13">
        <v>505</v>
      </c>
      <c r="I37" s="13">
        <v>816</v>
      </c>
      <c r="J37" s="76"/>
      <c r="K37" s="13">
        <v>350</v>
      </c>
      <c r="L37" s="13">
        <v>490</v>
      </c>
      <c r="M37" s="13">
        <v>840</v>
      </c>
      <c r="N37" s="13">
        <v>341</v>
      </c>
      <c r="O37" s="13">
        <v>470</v>
      </c>
      <c r="P37" s="13">
        <v>811</v>
      </c>
      <c r="Q37" s="76"/>
      <c r="R37" s="13">
        <v>312</v>
      </c>
      <c r="S37" s="13">
        <v>506</v>
      </c>
      <c r="T37" s="13">
        <v>818</v>
      </c>
      <c r="U37" s="13">
        <v>300</v>
      </c>
      <c r="V37" s="13">
        <v>488</v>
      </c>
      <c r="W37" s="13">
        <v>788</v>
      </c>
    </row>
    <row r="38" spans="1:23" s="1" customFormat="1" ht="12.75" x14ac:dyDescent="0.25">
      <c r="A38" s="120" t="s">
        <v>156</v>
      </c>
      <c r="B38" s="120"/>
      <c r="C38" s="120"/>
      <c r="D38" s="13">
        <v>258</v>
      </c>
      <c r="E38" s="13">
        <v>357</v>
      </c>
      <c r="F38" s="13">
        <v>615</v>
      </c>
      <c r="G38" s="13">
        <v>254</v>
      </c>
      <c r="H38" s="13">
        <v>348</v>
      </c>
      <c r="I38" s="13">
        <v>602</v>
      </c>
      <c r="J38" s="76"/>
      <c r="K38" s="13">
        <v>230</v>
      </c>
      <c r="L38" s="13">
        <v>334</v>
      </c>
      <c r="M38" s="13">
        <v>564</v>
      </c>
      <c r="N38" s="13">
        <v>226</v>
      </c>
      <c r="O38" s="13">
        <v>324</v>
      </c>
      <c r="P38" s="13">
        <v>550</v>
      </c>
      <c r="Q38" s="76"/>
      <c r="R38" s="13">
        <v>209</v>
      </c>
      <c r="S38" s="13">
        <v>307</v>
      </c>
      <c r="T38" s="13">
        <v>516</v>
      </c>
      <c r="U38" s="13">
        <v>205</v>
      </c>
      <c r="V38" s="13">
        <v>313</v>
      </c>
      <c r="W38" s="13">
        <v>518</v>
      </c>
    </row>
    <row r="40" spans="1:23" x14ac:dyDescent="0.25">
      <c r="A40" s="118" t="s">
        <v>421</v>
      </c>
      <c r="B40" s="118"/>
      <c r="C40" s="118"/>
      <c r="D40" s="119" t="s">
        <v>448</v>
      </c>
      <c r="E40" s="119"/>
      <c r="F40" s="119"/>
      <c r="G40" s="119"/>
      <c r="H40" s="119"/>
      <c r="I40" s="119"/>
      <c r="J40" s="73"/>
      <c r="K40" s="119" t="s">
        <v>488</v>
      </c>
      <c r="L40" s="119"/>
      <c r="M40" s="119"/>
      <c r="N40" s="119"/>
      <c r="O40" s="119"/>
      <c r="P40" s="119"/>
      <c r="Q40" s="69"/>
    </row>
    <row r="41" spans="1:23" x14ac:dyDescent="0.25">
      <c r="A41" s="118"/>
      <c r="B41" s="118"/>
      <c r="C41" s="118"/>
      <c r="D41" s="119" t="s">
        <v>417</v>
      </c>
      <c r="E41" s="119"/>
      <c r="F41" s="119"/>
      <c r="G41" s="119" t="s">
        <v>418</v>
      </c>
      <c r="H41" s="119"/>
      <c r="I41" s="119"/>
      <c r="J41" s="73"/>
      <c r="K41" s="119" t="s">
        <v>417</v>
      </c>
      <c r="L41" s="119"/>
      <c r="M41" s="119"/>
      <c r="N41" s="119" t="s">
        <v>418</v>
      </c>
      <c r="O41" s="119"/>
      <c r="P41" s="119"/>
      <c r="Q41" s="69"/>
    </row>
    <row r="42" spans="1:23" x14ac:dyDescent="0.25">
      <c r="A42" s="118"/>
      <c r="B42" s="118"/>
      <c r="C42" s="118"/>
      <c r="D42" s="21" t="s">
        <v>1</v>
      </c>
      <c r="E42" s="21" t="s">
        <v>2</v>
      </c>
      <c r="F42" s="21" t="s">
        <v>0</v>
      </c>
      <c r="G42" s="21" t="s">
        <v>1</v>
      </c>
      <c r="H42" s="21" t="s">
        <v>2</v>
      </c>
      <c r="I42" s="21" t="s">
        <v>0</v>
      </c>
      <c r="J42" s="73"/>
      <c r="K42" s="53" t="s">
        <v>1</v>
      </c>
      <c r="L42" s="53" t="s">
        <v>2</v>
      </c>
      <c r="M42" s="53" t="s">
        <v>0</v>
      </c>
      <c r="N42" s="68" t="s">
        <v>1</v>
      </c>
      <c r="O42" s="68" t="s">
        <v>2</v>
      </c>
      <c r="P42" s="68" t="s">
        <v>0</v>
      </c>
      <c r="Q42" s="69"/>
    </row>
    <row r="43" spans="1:23" x14ac:dyDescent="0.25">
      <c r="A43" s="23"/>
      <c r="B43" s="24"/>
      <c r="C43" s="25" t="s">
        <v>422</v>
      </c>
      <c r="D43" s="26">
        <f t="shared" ref="D43" si="0">D44+D50</f>
        <v>4784</v>
      </c>
      <c r="E43" s="26">
        <f t="shared" ref="E43" si="1">E44+E50</f>
        <v>8442</v>
      </c>
      <c r="F43" s="26">
        <f t="shared" ref="F43" si="2">F44+F50</f>
        <v>13226</v>
      </c>
      <c r="G43" s="26">
        <f t="shared" ref="G43" si="3">G44+G50</f>
        <v>4281</v>
      </c>
      <c r="H43" s="26">
        <f t="shared" ref="H43" si="4">H44+H50</f>
        <v>7621</v>
      </c>
      <c r="I43" s="26">
        <f t="shared" ref="I43" si="5">I44+I50</f>
        <v>11902</v>
      </c>
      <c r="J43" s="77"/>
      <c r="K43" s="26">
        <f t="shared" ref="K43" si="6">K44+K50</f>
        <v>4617</v>
      </c>
      <c r="L43" s="26">
        <f t="shared" ref="L43" si="7">L44+L50</f>
        <v>7420</v>
      </c>
      <c r="M43" s="26">
        <f t="shared" ref="M43:P43" si="8">M44+M50</f>
        <v>12037</v>
      </c>
      <c r="N43" s="26">
        <f t="shared" si="8"/>
        <v>4248</v>
      </c>
      <c r="O43" s="26">
        <f t="shared" si="8"/>
        <v>6851</v>
      </c>
      <c r="P43" s="26">
        <f t="shared" si="8"/>
        <v>11099</v>
      </c>
      <c r="Q43" s="70"/>
    </row>
    <row r="44" spans="1:23" x14ac:dyDescent="0.25">
      <c r="A44" s="108" t="s">
        <v>4</v>
      </c>
      <c r="B44" s="109"/>
      <c r="C44" s="110"/>
      <c r="D44" s="52">
        <f t="shared" ref="D44" si="9">SUM(D45:D49)</f>
        <v>3703</v>
      </c>
      <c r="E44" s="52">
        <f t="shared" ref="E44" si="10">SUM(E45:E49)</f>
        <v>6504</v>
      </c>
      <c r="F44" s="52">
        <f t="shared" ref="F44" si="11">SUM(F45:F49)</f>
        <v>10207</v>
      </c>
      <c r="G44" s="52">
        <f t="shared" ref="G44" si="12">SUM(G45:G49)</f>
        <v>3290</v>
      </c>
      <c r="H44" s="52">
        <f t="shared" ref="H44" si="13">SUM(H45:H49)</f>
        <v>5889</v>
      </c>
      <c r="I44" s="52">
        <f t="shared" ref="I44" si="14">SUM(I45:I49)</f>
        <v>9179</v>
      </c>
      <c r="J44" s="78"/>
      <c r="K44" s="52">
        <f t="shared" ref="K44" si="15">SUM(K45:K49)</f>
        <v>3348</v>
      </c>
      <c r="L44" s="52">
        <f t="shared" ref="L44" si="16">SUM(L45:L49)</f>
        <v>5864</v>
      </c>
      <c r="M44" s="52">
        <f t="shared" ref="M44:P44" si="17">SUM(M45:M49)</f>
        <v>9212</v>
      </c>
      <c r="N44" s="52">
        <f t="shared" si="17"/>
        <v>3098</v>
      </c>
      <c r="O44" s="52">
        <f t="shared" si="17"/>
        <v>5401</v>
      </c>
      <c r="P44" s="52">
        <f t="shared" si="17"/>
        <v>8499</v>
      </c>
      <c r="Q44" s="71"/>
    </row>
    <row r="45" spans="1:23" x14ac:dyDescent="0.25">
      <c r="A45" s="111">
        <v>5</v>
      </c>
      <c r="B45" s="106" t="s">
        <v>5</v>
      </c>
      <c r="C45" s="107"/>
      <c r="D45" s="27">
        <v>3653</v>
      </c>
      <c r="E45" s="27">
        <v>6443</v>
      </c>
      <c r="F45" s="27">
        <v>10096</v>
      </c>
      <c r="G45" s="13">
        <v>3257</v>
      </c>
      <c r="H45" s="13">
        <v>5847</v>
      </c>
      <c r="I45" s="13">
        <v>9104</v>
      </c>
      <c r="J45" s="76"/>
      <c r="K45" s="27">
        <v>3292</v>
      </c>
      <c r="L45" s="27">
        <v>5805</v>
      </c>
      <c r="M45" s="27">
        <v>9097</v>
      </c>
      <c r="N45" s="13">
        <v>3030</v>
      </c>
      <c r="O45" s="13">
        <v>5327</v>
      </c>
      <c r="P45" s="13">
        <v>8357</v>
      </c>
      <c r="Q45" s="72"/>
    </row>
    <row r="46" spans="1:23" x14ac:dyDescent="0.25">
      <c r="A46" s="115"/>
      <c r="B46" s="106" t="s">
        <v>487</v>
      </c>
      <c r="C46" s="107"/>
      <c r="D46" s="27">
        <v>6</v>
      </c>
      <c r="E46" s="27">
        <v>11</v>
      </c>
      <c r="F46" s="27">
        <v>17</v>
      </c>
      <c r="G46" s="13"/>
      <c r="H46" s="13">
        <v>4</v>
      </c>
      <c r="I46" s="13">
        <v>4</v>
      </c>
      <c r="J46" s="76"/>
      <c r="K46" s="27">
        <v>5</v>
      </c>
      <c r="L46" s="27">
        <v>4</v>
      </c>
      <c r="M46" s="27">
        <v>9</v>
      </c>
      <c r="N46" s="13">
        <v>9</v>
      </c>
      <c r="O46" s="13">
        <v>6</v>
      </c>
      <c r="P46" s="13">
        <v>15</v>
      </c>
      <c r="Q46" s="72"/>
    </row>
    <row r="47" spans="1:23" x14ac:dyDescent="0.25">
      <c r="A47" s="115"/>
      <c r="B47" s="116" t="s">
        <v>442</v>
      </c>
      <c r="C47" s="117"/>
      <c r="D47" s="27">
        <v>15</v>
      </c>
      <c r="E47" s="27">
        <v>11</v>
      </c>
      <c r="F47" s="27">
        <v>26</v>
      </c>
      <c r="G47" s="13">
        <v>11</v>
      </c>
      <c r="H47" s="13">
        <v>7</v>
      </c>
      <c r="I47" s="13">
        <v>18</v>
      </c>
      <c r="J47" s="76"/>
      <c r="K47" s="27">
        <v>8</v>
      </c>
      <c r="L47" s="27">
        <v>1</v>
      </c>
      <c r="M47" s="27">
        <v>9</v>
      </c>
      <c r="N47" s="13">
        <v>7</v>
      </c>
      <c r="O47" s="13"/>
      <c r="P47" s="13">
        <v>7</v>
      </c>
      <c r="Q47" s="72"/>
    </row>
    <row r="48" spans="1:23" x14ac:dyDescent="0.25">
      <c r="A48" s="115"/>
      <c r="B48" s="106" t="s">
        <v>443</v>
      </c>
      <c r="C48" s="107"/>
      <c r="D48" s="27">
        <v>11</v>
      </c>
      <c r="E48" s="27"/>
      <c r="F48" s="27">
        <v>11</v>
      </c>
      <c r="G48" s="13">
        <v>8</v>
      </c>
      <c r="H48" s="13"/>
      <c r="I48" s="13">
        <v>8</v>
      </c>
      <c r="J48" s="76"/>
      <c r="K48" s="27">
        <v>6</v>
      </c>
      <c r="L48" s="27"/>
      <c r="M48" s="27">
        <v>6</v>
      </c>
      <c r="N48" s="13">
        <v>6</v>
      </c>
      <c r="O48" s="13"/>
      <c r="P48" s="13">
        <v>6</v>
      </c>
      <c r="Q48" s="72"/>
    </row>
    <row r="49" spans="1:17" x14ac:dyDescent="0.25">
      <c r="A49" s="112"/>
      <c r="B49" s="113" t="s">
        <v>379</v>
      </c>
      <c r="C49" s="114"/>
      <c r="D49" s="83">
        <v>18</v>
      </c>
      <c r="E49" s="83">
        <v>39</v>
      </c>
      <c r="F49" s="83">
        <v>57</v>
      </c>
      <c r="G49" s="13">
        <v>14</v>
      </c>
      <c r="H49" s="13">
        <v>31</v>
      </c>
      <c r="I49" s="13">
        <v>45</v>
      </c>
      <c r="J49" s="76"/>
      <c r="K49" s="83">
        <v>37</v>
      </c>
      <c r="L49" s="83">
        <v>54</v>
      </c>
      <c r="M49" s="83">
        <v>91</v>
      </c>
      <c r="N49" s="12">
        <v>46</v>
      </c>
      <c r="O49" s="12">
        <v>68</v>
      </c>
      <c r="P49" s="12">
        <v>114</v>
      </c>
      <c r="Q49" s="71"/>
    </row>
    <row r="50" spans="1:17" x14ac:dyDescent="0.25">
      <c r="A50" s="108" t="s">
        <v>36</v>
      </c>
      <c r="B50" s="109"/>
      <c r="C50" s="110"/>
      <c r="D50" s="27">
        <f t="shared" ref="D50" si="18">SUM(D51:D57)</f>
        <v>1081</v>
      </c>
      <c r="E50" s="27">
        <f t="shared" ref="E50" si="19">SUM(E51:E57)</f>
        <v>1938</v>
      </c>
      <c r="F50" s="27">
        <f t="shared" ref="F50" si="20">SUM(F51:F57)</f>
        <v>3019</v>
      </c>
      <c r="G50" s="27">
        <f t="shared" ref="G50" si="21">SUM(G51:G57)</f>
        <v>991</v>
      </c>
      <c r="H50" s="27">
        <f t="shared" ref="H50" si="22">SUM(H51:H57)</f>
        <v>1732</v>
      </c>
      <c r="I50" s="27">
        <f t="shared" ref="I50" si="23">SUM(I51:I57)</f>
        <v>2723</v>
      </c>
      <c r="J50" s="79"/>
      <c r="K50" s="27">
        <f t="shared" ref="K50" si="24">SUM(K51:K57)</f>
        <v>1269</v>
      </c>
      <c r="L50" s="27">
        <f t="shared" ref="L50" si="25">SUM(L51:L57)</f>
        <v>1556</v>
      </c>
      <c r="M50" s="27">
        <f t="shared" ref="M50:P50" si="26">SUM(M51:M57)</f>
        <v>2825</v>
      </c>
      <c r="N50" s="27">
        <f t="shared" si="26"/>
        <v>1150</v>
      </c>
      <c r="O50" s="27">
        <f t="shared" si="26"/>
        <v>1450</v>
      </c>
      <c r="P50" s="27">
        <f t="shared" si="26"/>
        <v>2600</v>
      </c>
      <c r="Q50" s="72"/>
    </row>
    <row r="51" spans="1:17" x14ac:dyDescent="0.25">
      <c r="A51" s="28">
        <v>6</v>
      </c>
      <c r="B51" s="106" t="s">
        <v>425</v>
      </c>
      <c r="C51" s="107"/>
      <c r="D51" s="27">
        <v>2</v>
      </c>
      <c r="E51" s="27">
        <v>4</v>
      </c>
      <c r="F51" s="27">
        <v>6</v>
      </c>
      <c r="G51" s="13">
        <v>1</v>
      </c>
      <c r="H51" s="13">
        <v>2</v>
      </c>
      <c r="I51" s="13">
        <v>3</v>
      </c>
      <c r="J51" s="76"/>
      <c r="K51" s="27">
        <v>9</v>
      </c>
      <c r="L51" s="27">
        <v>3</v>
      </c>
      <c r="M51" s="27">
        <v>12</v>
      </c>
      <c r="N51" s="13">
        <v>7</v>
      </c>
      <c r="O51" s="13">
        <v>2</v>
      </c>
      <c r="P51" s="13">
        <v>9</v>
      </c>
      <c r="Q51" s="72"/>
    </row>
    <row r="52" spans="1:17" x14ac:dyDescent="0.25">
      <c r="A52" s="111">
        <v>7</v>
      </c>
      <c r="B52" s="106" t="s">
        <v>426</v>
      </c>
      <c r="C52" s="107"/>
      <c r="D52" s="27">
        <v>569</v>
      </c>
      <c r="E52" s="27">
        <v>1051</v>
      </c>
      <c r="F52" s="27">
        <v>1620</v>
      </c>
      <c r="G52" s="13">
        <v>506</v>
      </c>
      <c r="H52" s="13">
        <v>901</v>
      </c>
      <c r="I52" s="13">
        <v>1407</v>
      </c>
      <c r="J52" s="76"/>
      <c r="K52" s="27">
        <v>698</v>
      </c>
      <c r="L52" s="27">
        <v>736</v>
      </c>
      <c r="M52" s="27">
        <v>1434</v>
      </c>
      <c r="N52" s="13">
        <v>611</v>
      </c>
      <c r="O52" s="13">
        <v>650</v>
      </c>
      <c r="P52" s="13">
        <v>1261</v>
      </c>
      <c r="Q52" s="72"/>
    </row>
    <row r="53" spans="1:17" x14ac:dyDescent="0.25">
      <c r="A53" s="112"/>
      <c r="B53" s="113" t="s">
        <v>379</v>
      </c>
      <c r="C53" s="114"/>
      <c r="D53" s="27">
        <v>15</v>
      </c>
      <c r="E53" s="27">
        <v>54</v>
      </c>
      <c r="F53" s="27">
        <v>69</v>
      </c>
      <c r="G53" s="13">
        <v>5</v>
      </c>
      <c r="H53" s="13">
        <v>16</v>
      </c>
      <c r="I53" s="13">
        <v>21</v>
      </c>
      <c r="J53" s="76"/>
      <c r="K53" s="27">
        <v>11</v>
      </c>
      <c r="L53" s="27">
        <v>10</v>
      </c>
      <c r="M53" s="27">
        <v>21</v>
      </c>
      <c r="N53" s="13">
        <v>31</v>
      </c>
      <c r="O53" s="13">
        <v>25</v>
      </c>
      <c r="P53" s="13">
        <v>56</v>
      </c>
      <c r="Q53" s="72"/>
    </row>
    <row r="54" spans="1:17" x14ac:dyDescent="0.25">
      <c r="A54" s="28">
        <v>8</v>
      </c>
      <c r="B54" s="106" t="s">
        <v>427</v>
      </c>
      <c r="C54" s="107"/>
      <c r="D54" s="27">
        <v>1</v>
      </c>
      <c r="E54" s="27">
        <v>2</v>
      </c>
      <c r="F54" s="27">
        <v>3</v>
      </c>
      <c r="G54" s="13"/>
      <c r="H54" s="13">
        <v>1</v>
      </c>
      <c r="I54" s="13">
        <v>1</v>
      </c>
      <c r="J54" s="76"/>
      <c r="K54" s="27"/>
      <c r="L54" s="27">
        <v>2</v>
      </c>
      <c r="M54" s="27">
        <v>2</v>
      </c>
      <c r="N54" s="13"/>
      <c r="O54" s="13">
        <v>3</v>
      </c>
      <c r="P54" s="13">
        <v>3</v>
      </c>
      <c r="Q54" s="72"/>
    </row>
    <row r="55" spans="1:17" x14ac:dyDescent="0.25">
      <c r="A55" s="28">
        <v>9</v>
      </c>
      <c r="B55" s="106" t="s">
        <v>43</v>
      </c>
      <c r="C55" s="107"/>
      <c r="D55" s="27">
        <v>307</v>
      </c>
      <c r="E55" s="27">
        <v>511</v>
      </c>
      <c r="F55" s="27">
        <v>818</v>
      </c>
      <c r="G55" s="13">
        <v>294</v>
      </c>
      <c r="H55" s="13">
        <v>498</v>
      </c>
      <c r="I55" s="13">
        <v>792</v>
      </c>
      <c r="J55" s="76"/>
      <c r="K55" s="27">
        <v>342</v>
      </c>
      <c r="L55" s="27">
        <v>460</v>
      </c>
      <c r="M55" s="27">
        <v>802</v>
      </c>
      <c r="N55" s="13">
        <v>298</v>
      </c>
      <c r="O55" s="13">
        <v>426</v>
      </c>
      <c r="P55" s="13">
        <v>724</v>
      </c>
      <c r="Q55" s="72"/>
    </row>
    <row r="56" spans="1:17" s="54" customFormat="1" x14ac:dyDescent="0.25">
      <c r="A56" s="28">
        <v>11</v>
      </c>
      <c r="B56" s="106" t="s">
        <v>156</v>
      </c>
      <c r="C56" s="107"/>
      <c r="D56" s="27">
        <v>187</v>
      </c>
      <c r="E56" s="27">
        <v>316</v>
      </c>
      <c r="F56" s="27">
        <v>503</v>
      </c>
      <c r="G56" s="13">
        <v>185</v>
      </c>
      <c r="H56" s="13">
        <v>314</v>
      </c>
      <c r="I56" s="13">
        <v>499</v>
      </c>
      <c r="J56" s="76"/>
      <c r="K56" s="27">
        <v>182</v>
      </c>
      <c r="L56" s="27">
        <v>296</v>
      </c>
      <c r="M56" s="27">
        <v>478</v>
      </c>
      <c r="N56" s="13">
        <v>180</v>
      </c>
      <c r="O56" s="13">
        <v>292</v>
      </c>
      <c r="P56" s="13">
        <v>472</v>
      </c>
      <c r="Q56" s="72"/>
    </row>
    <row r="57" spans="1:17" x14ac:dyDescent="0.25">
      <c r="A57" s="28"/>
      <c r="B57" s="106" t="s">
        <v>487</v>
      </c>
      <c r="C57" s="107"/>
      <c r="D57" s="27"/>
      <c r="E57" s="27"/>
      <c r="F57" s="27"/>
      <c r="G57" s="13"/>
      <c r="H57" s="13"/>
      <c r="I57" s="13"/>
      <c r="J57" s="76"/>
      <c r="K57" s="27">
        <v>27</v>
      </c>
      <c r="L57" s="27">
        <v>49</v>
      </c>
      <c r="M57" s="27">
        <v>76</v>
      </c>
      <c r="N57" s="13">
        <v>23</v>
      </c>
      <c r="O57" s="13">
        <v>52</v>
      </c>
      <c r="P57" s="13">
        <v>75</v>
      </c>
      <c r="Q57" s="72"/>
    </row>
  </sheetData>
  <mergeCells count="72">
    <mergeCell ref="R8:W8"/>
    <mergeCell ref="K40:P40"/>
    <mergeCell ref="K41:M41"/>
    <mergeCell ref="N41:P41"/>
    <mergeCell ref="B56:C56"/>
    <mergeCell ref="A18:C18"/>
    <mergeCell ref="A19:C19"/>
    <mergeCell ref="A20:C20"/>
    <mergeCell ref="A21:C21"/>
    <mergeCell ref="A22:C22"/>
    <mergeCell ref="K25:M25"/>
    <mergeCell ref="D24:I24"/>
    <mergeCell ref="K24:P24"/>
    <mergeCell ref="R25:T25"/>
    <mergeCell ref="U25:W25"/>
    <mergeCell ref="R24:W24"/>
    <mergeCell ref="T4:V4"/>
    <mergeCell ref="A17:C17"/>
    <mergeCell ref="D9:F9"/>
    <mergeCell ref="G9:I9"/>
    <mergeCell ref="K9:M9"/>
    <mergeCell ref="N9:P9"/>
    <mergeCell ref="A12:C12"/>
    <mergeCell ref="A13:C13"/>
    <mergeCell ref="A14:C14"/>
    <mergeCell ref="A15:C15"/>
    <mergeCell ref="A16:C16"/>
    <mergeCell ref="R9:T9"/>
    <mergeCell ref="U9:W9"/>
    <mergeCell ref="A8:C10"/>
    <mergeCell ref="D8:I8"/>
    <mergeCell ref="K8:P8"/>
    <mergeCell ref="A30:C30"/>
    <mergeCell ref="A24:C26"/>
    <mergeCell ref="A37:C37"/>
    <mergeCell ref="D25:F25"/>
    <mergeCell ref="G25:I25"/>
    <mergeCell ref="A38:C38"/>
    <mergeCell ref="A1:W1"/>
    <mergeCell ref="A2:W2"/>
    <mergeCell ref="A3:W3"/>
    <mergeCell ref="A5:W5"/>
    <mergeCell ref="A6:W6"/>
    <mergeCell ref="A7:W7"/>
    <mergeCell ref="A31:C31"/>
    <mergeCell ref="A32:C32"/>
    <mergeCell ref="A33:C33"/>
    <mergeCell ref="A34:C34"/>
    <mergeCell ref="A35:C35"/>
    <mergeCell ref="A36:C36"/>
    <mergeCell ref="N25:P25"/>
    <mergeCell ref="A28:C28"/>
    <mergeCell ref="A29:C29"/>
    <mergeCell ref="A40:C42"/>
    <mergeCell ref="D40:I40"/>
    <mergeCell ref="D41:F41"/>
    <mergeCell ref="G41:I41"/>
    <mergeCell ref="A44:C44"/>
    <mergeCell ref="A45:A49"/>
    <mergeCell ref="B45:C45"/>
    <mergeCell ref="B46:C46"/>
    <mergeCell ref="B47:C47"/>
    <mergeCell ref="B48:C48"/>
    <mergeCell ref="B49:C49"/>
    <mergeCell ref="B55:C55"/>
    <mergeCell ref="B57:C57"/>
    <mergeCell ref="A50:C50"/>
    <mergeCell ref="B51:C51"/>
    <mergeCell ref="A52:A53"/>
    <mergeCell ref="B52:C52"/>
    <mergeCell ref="B53:C53"/>
    <mergeCell ref="B54:C54"/>
  </mergeCells>
  <printOptions horizontalCentered="1"/>
  <pageMargins left="0.25" right="0.25" top="0.75" bottom="0.75" header="0.3" footer="0.3"/>
  <pageSetup paperSize="5" orientation="landscape" horizontalDpi="90" verticalDpi="90" r:id="rId1"/>
  <headerFooter>
    <oddHeader>&amp;L&amp;G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9"/>
  <sheetViews>
    <sheetView zoomScaleNormal="100" workbookViewId="0"/>
  </sheetViews>
  <sheetFormatPr defaultRowHeight="12.75" outlineLevelRow="4" x14ac:dyDescent="0.25"/>
  <cols>
    <col min="1" max="1" width="8" style="1" bestFit="1" customWidth="1"/>
    <col min="2" max="2" width="5.85546875" style="1" bestFit="1" customWidth="1"/>
    <col min="3" max="3" width="33.85546875" style="1" bestFit="1" customWidth="1"/>
    <col min="4" max="4" width="7" style="1" bestFit="1" customWidth="1"/>
    <col min="5" max="6" width="8" style="1" bestFit="1" customWidth="1"/>
    <col min="7" max="8" width="7" style="1" bestFit="1" customWidth="1"/>
    <col min="9" max="9" width="8" style="1" bestFit="1" customWidth="1"/>
    <col min="10" max="10" width="7" style="1" bestFit="1" customWidth="1"/>
    <col min="11" max="12" width="8" style="1" bestFit="1" customWidth="1"/>
    <col min="13" max="14" width="7" style="1" bestFit="1" customWidth="1"/>
    <col min="15" max="15" width="8" style="1" bestFit="1" customWidth="1"/>
    <col min="16" max="17" width="7" style="1" bestFit="1" customWidth="1"/>
    <col min="18" max="18" width="8" style="1" bestFit="1" customWidth="1"/>
    <col min="19" max="20" width="7" style="1" bestFit="1" customWidth="1"/>
    <col min="21" max="21" width="8" style="1" bestFit="1" customWidth="1"/>
    <col min="22" max="16384" width="9.140625" style="1"/>
  </cols>
  <sheetData>
    <row r="1" spans="1:21" s="3" customFormat="1" ht="15" x14ac:dyDescent="0.25">
      <c r="A1"/>
      <c r="B1"/>
      <c r="C1"/>
      <c r="D1" s="121" t="s">
        <v>419</v>
      </c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</row>
    <row r="2" spans="1:21" s="3" customFormat="1" ht="15" x14ac:dyDescent="0.25">
      <c r="A2"/>
      <c r="B2"/>
      <c r="C2"/>
      <c r="D2" s="121" t="s">
        <v>420</v>
      </c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</row>
    <row r="3" spans="1:21" s="3" customFormat="1" ht="15" x14ac:dyDescent="0.25">
      <c r="A3"/>
      <c r="B3"/>
      <c r="C3"/>
      <c r="D3" s="121" t="s">
        <v>432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</row>
    <row r="4" spans="1:21" s="3" customFormat="1" ht="15" x14ac:dyDescent="0.25">
      <c r="A4"/>
      <c r="B4"/>
      <c r="C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30">
        <v>44358</v>
      </c>
      <c r="T4" s="130"/>
      <c r="U4" s="7" t="s">
        <v>429</v>
      </c>
    </row>
    <row r="5" spans="1:21" s="3" customFormat="1" ht="15" x14ac:dyDescent="0.25">
      <c r="A5"/>
      <c r="B5"/>
      <c r="C5"/>
      <c r="D5" s="122" t="s">
        <v>449</v>
      </c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</row>
    <row r="6" spans="1:21" s="3" customFormat="1" ht="15" x14ac:dyDescent="0.25">
      <c r="A6"/>
      <c r="B6"/>
      <c r="C6"/>
      <c r="D6" s="123" t="s">
        <v>431</v>
      </c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</row>
    <row r="7" spans="1:21" s="3" customFormat="1" ht="15" x14ac:dyDescent="0.25">
      <c r="A7"/>
      <c r="B7"/>
      <c r="C7"/>
      <c r="D7" s="124" t="s">
        <v>450</v>
      </c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</row>
    <row r="8" spans="1:21" ht="15" customHeight="1" x14ac:dyDescent="0.25">
      <c r="A8" s="118" t="s">
        <v>421</v>
      </c>
      <c r="B8" s="118"/>
      <c r="C8" s="118"/>
      <c r="D8" s="119" t="s">
        <v>408</v>
      </c>
      <c r="E8" s="119"/>
      <c r="F8" s="119"/>
      <c r="G8" s="119"/>
      <c r="H8" s="119"/>
      <c r="I8" s="119"/>
      <c r="J8" s="119" t="s">
        <v>409</v>
      </c>
      <c r="K8" s="119"/>
      <c r="L8" s="119"/>
      <c r="M8" s="119"/>
      <c r="N8" s="119"/>
      <c r="O8" s="119"/>
      <c r="P8" s="119" t="s">
        <v>410</v>
      </c>
      <c r="Q8" s="119"/>
      <c r="R8" s="119"/>
      <c r="S8" s="119"/>
      <c r="T8" s="119"/>
      <c r="U8" s="119"/>
    </row>
    <row r="9" spans="1:21" ht="15" x14ac:dyDescent="0.25">
      <c r="A9" s="118"/>
      <c r="B9" s="118"/>
      <c r="C9" s="118"/>
      <c r="D9" s="119" t="s">
        <v>417</v>
      </c>
      <c r="E9" s="119"/>
      <c r="F9" s="119"/>
      <c r="G9" s="119" t="s">
        <v>418</v>
      </c>
      <c r="H9" s="119"/>
      <c r="I9" s="119"/>
      <c r="J9" s="119" t="s">
        <v>417</v>
      </c>
      <c r="K9" s="119"/>
      <c r="L9" s="119"/>
      <c r="M9" s="119" t="s">
        <v>418</v>
      </c>
      <c r="N9" s="119"/>
      <c r="O9" s="119"/>
      <c r="P9" s="119" t="s">
        <v>417</v>
      </c>
      <c r="Q9" s="119"/>
      <c r="R9" s="119"/>
      <c r="S9" s="119" t="s">
        <v>418</v>
      </c>
      <c r="T9" s="119"/>
      <c r="U9" s="119"/>
    </row>
    <row r="10" spans="1:21" ht="15" x14ac:dyDescent="0.25">
      <c r="A10" s="118"/>
      <c r="B10" s="118"/>
      <c r="C10" s="118"/>
      <c r="D10" s="6" t="s">
        <v>1</v>
      </c>
      <c r="E10" s="6" t="s">
        <v>2</v>
      </c>
      <c r="F10" s="6" t="s">
        <v>0</v>
      </c>
      <c r="G10" s="6" t="s">
        <v>1</v>
      </c>
      <c r="H10" s="6" t="s">
        <v>2</v>
      </c>
      <c r="I10" s="6" t="s">
        <v>0</v>
      </c>
      <c r="J10" s="6" t="s">
        <v>1</v>
      </c>
      <c r="K10" s="6" t="s">
        <v>2</v>
      </c>
      <c r="L10" s="6" t="s">
        <v>0</v>
      </c>
      <c r="M10" s="6" t="s">
        <v>1</v>
      </c>
      <c r="N10" s="6" t="s">
        <v>2</v>
      </c>
      <c r="O10" s="6" t="s">
        <v>0</v>
      </c>
      <c r="P10" s="6" t="s">
        <v>1</v>
      </c>
      <c r="Q10" s="6" t="s">
        <v>2</v>
      </c>
      <c r="R10" s="6" t="s">
        <v>0</v>
      </c>
      <c r="S10" s="6" t="s">
        <v>1</v>
      </c>
      <c r="T10" s="6" t="s">
        <v>2</v>
      </c>
      <c r="U10" s="6" t="s">
        <v>0</v>
      </c>
    </row>
    <row r="11" spans="1:21" ht="15" x14ac:dyDescent="0.25">
      <c r="A11" s="8"/>
      <c r="B11" s="9"/>
      <c r="C11" s="10" t="s">
        <v>422</v>
      </c>
      <c r="D11" s="11">
        <f>D12+D17</f>
        <v>6343</v>
      </c>
      <c r="E11" s="11">
        <f t="shared" ref="E11:G11" si="0">E12+E17</f>
        <v>10111</v>
      </c>
      <c r="F11" s="18">
        <f>SUM(D11:E11)</f>
        <v>16454</v>
      </c>
      <c r="G11" s="11">
        <f t="shared" si="0"/>
        <v>6040</v>
      </c>
      <c r="H11" s="11">
        <f t="shared" ref="H11" si="1">H12+H17</f>
        <v>9674</v>
      </c>
      <c r="I11" s="18">
        <f>SUM(G11:H11)</f>
        <v>15714</v>
      </c>
      <c r="J11" s="11">
        <f t="shared" ref="J11" si="2">J12+J17</f>
        <v>6474</v>
      </c>
      <c r="K11" s="11">
        <f t="shared" ref="K11" si="3">K12+K17</f>
        <v>10398</v>
      </c>
      <c r="L11" s="18">
        <f>SUM(J11:K11)</f>
        <v>16872</v>
      </c>
      <c r="M11" s="11">
        <f t="shared" ref="M11" si="4">M12+M17</f>
        <v>6167</v>
      </c>
      <c r="N11" s="11">
        <f t="shared" ref="N11" si="5">N12+N17</f>
        <v>9889</v>
      </c>
      <c r="O11" s="18">
        <f>SUM(M11:N11)</f>
        <v>16056</v>
      </c>
      <c r="P11" s="11">
        <f t="shared" ref="P11" si="6">P12+P17</f>
        <v>5839</v>
      </c>
      <c r="Q11" s="11">
        <f t="shared" ref="Q11" si="7">Q12+Q17</f>
        <v>9259</v>
      </c>
      <c r="R11" s="18">
        <f>SUM(P11:Q11)</f>
        <v>15098</v>
      </c>
      <c r="S11" s="11">
        <f t="shared" ref="S11" si="8">S12+S17</f>
        <v>5352</v>
      </c>
      <c r="T11" s="11">
        <f t="shared" ref="T11" si="9">T12+T17</f>
        <v>8527</v>
      </c>
      <c r="U11" s="18">
        <f>SUM(S11:T11)</f>
        <v>13879</v>
      </c>
    </row>
    <row r="12" spans="1:21" ht="15" x14ac:dyDescent="0.25">
      <c r="A12" s="125" t="s">
        <v>4</v>
      </c>
      <c r="B12" s="125"/>
      <c r="C12" s="125"/>
      <c r="D12" s="12">
        <f>SUM(D13:D16)</f>
        <v>4996</v>
      </c>
      <c r="E12" s="12">
        <f t="shared" ref="E12:G12" si="10">SUM(E13:E16)</f>
        <v>8018</v>
      </c>
      <c r="F12" s="18">
        <f t="shared" ref="F12:F75" si="11">SUM(D12:E12)</f>
        <v>13014</v>
      </c>
      <c r="G12" s="12">
        <f t="shared" si="10"/>
        <v>4732</v>
      </c>
      <c r="H12" s="12">
        <f t="shared" ref="H12" si="12">SUM(H13:H16)</f>
        <v>7642</v>
      </c>
      <c r="I12" s="18">
        <f t="shared" ref="I12:I75" si="13">SUM(G12:H12)</f>
        <v>12374</v>
      </c>
      <c r="J12" s="12">
        <f t="shared" ref="J12" si="14">SUM(J13:J16)</f>
        <v>5160</v>
      </c>
      <c r="K12" s="12">
        <f t="shared" ref="K12" si="15">SUM(K13:K16)</f>
        <v>8312</v>
      </c>
      <c r="L12" s="18">
        <f t="shared" ref="L12:L75" si="16">SUM(J12:K12)</f>
        <v>13472</v>
      </c>
      <c r="M12" s="12">
        <f t="shared" ref="M12" si="17">SUM(M13:M16)</f>
        <v>4902</v>
      </c>
      <c r="N12" s="12">
        <f t="shared" ref="N12" si="18">SUM(N13:N16)</f>
        <v>7886</v>
      </c>
      <c r="O12" s="18">
        <f t="shared" ref="O12:O75" si="19">SUM(M12:N12)</f>
        <v>12788</v>
      </c>
      <c r="P12" s="12">
        <f t="shared" ref="P12" si="20">SUM(P13:P16)</f>
        <v>4571</v>
      </c>
      <c r="Q12" s="12">
        <f t="shared" ref="Q12" si="21">SUM(Q13:Q16)</f>
        <v>7410</v>
      </c>
      <c r="R12" s="18">
        <f t="shared" ref="R12:R75" si="22">SUM(P12:Q12)</f>
        <v>11981</v>
      </c>
      <c r="S12" s="12">
        <f t="shared" ref="S12" si="23">SUM(S13:S16)</f>
        <v>4200</v>
      </c>
      <c r="T12" s="12">
        <f t="shared" ref="T12" si="24">SUM(T13:T16)</f>
        <v>6840</v>
      </c>
      <c r="U12" s="18">
        <f t="shared" ref="U12:U75" si="25">SUM(S12:T12)</f>
        <v>11040</v>
      </c>
    </row>
    <row r="13" spans="1:21" ht="15" x14ac:dyDescent="0.25">
      <c r="A13" s="120" t="s">
        <v>5</v>
      </c>
      <c r="B13" s="120"/>
      <c r="C13" s="120"/>
      <c r="D13" s="13">
        <f t="shared" ref="D13:T13" si="26">D25+D52+D59+D87+D134+D150+D206+D233+D286</f>
        <v>4803</v>
      </c>
      <c r="E13" s="13">
        <f t="shared" si="26"/>
        <v>7907</v>
      </c>
      <c r="F13" s="18">
        <f t="shared" si="11"/>
        <v>12710</v>
      </c>
      <c r="G13" s="13">
        <f t="shared" si="26"/>
        <v>4566</v>
      </c>
      <c r="H13" s="13">
        <f t="shared" si="26"/>
        <v>7540</v>
      </c>
      <c r="I13" s="18">
        <f t="shared" si="13"/>
        <v>12106</v>
      </c>
      <c r="J13" s="13">
        <f t="shared" si="26"/>
        <v>4953</v>
      </c>
      <c r="K13" s="13">
        <f t="shared" si="26"/>
        <v>8162</v>
      </c>
      <c r="L13" s="18">
        <f t="shared" si="16"/>
        <v>13115</v>
      </c>
      <c r="M13" s="13">
        <f t="shared" si="26"/>
        <v>4730</v>
      </c>
      <c r="N13" s="13">
        <f t="shared" si="26"/>
        <v>7755</v>
      </c>
      <c r="O13" s="18">
        <f t="shared" si="19"/>
        <v>12485</v>
      </c>
      <c r="P13" s="13">
        <f t="shared" si="26"/>
        <v>4430</v>
      </c>
      <c r="Q13" s="13">
        <f t="shared" si="26"/>
        <v>7333</v>
      </c>
      <c r="R13" s="18">
        <f t="shared" si="22"/>
        <v>11763</v>
      </c>
      <c r="S13" s="13">
        <f t="shared" si="26"/>
        <v>4081</v>
      </c>
      <c r="T13" s="13">
        <f t="shared" si="26"/>
        <v>6775</v>
      </c>
      <c r="U13" s="18">
        <f t="shared" si="25"/>
        <v>10856</v>
      </c>
    </row>
    <row r="14" spans="1:21" ht="15" x14ac:dyDescent="0.25">
      <c r="A14" s="120" t="s">
        <v>423</v>
      </c>
      <c r="B14" s="120"/>
      <c r="C14" s="120"/>
      <c r="D14" s="13">
        <f>D208</f>
        <v>3</v>
      </c>
      <c r="E14" s="13">
        <f t="shared" ref="E14:G14" si="27">E208</f>
        <v>9</v>
      </c>
      <c r="F14" s="18">
        <f t="shared" si="11"/>
        <v>12</v>
      </c>
      <c r="G14" s="13">
        <f t="shared" si="27"/>
        <v>3</v>
      </c>
      <c r="H14" s="13">
        <f t="shared" ref="H14:T14" si="28">H208</f>
        <v>8</v>
      </c>
      <c r="I14" s="18">
        <f t="shared" si="13"/>
        <v>11</v>
      </c>
      <c r="J14" s="13">
        <f t="shared" si="28"/>
        <v>4</v>
      </c>
      <c r="K14" s="13">
        <f t="shared" si="28"/>
        <v>5</v>
      </c>
      <c r="L14" s="18">
        <f t="shared" si="16"/>
        <v>9</v>
      </c>
      <c r="M14" s="13">
        <f t="shared" si="28"/>
        <v>5</v>
      </c>
      <c r="N14" s="13">
        <f t="shared" si="28"/>
        <v>4</v>
      </c>
      <c r="O14" s="18">
        <f t="shared" si="19"/>
        <v>9</v>
      </c>
      <c r="P14" s="13">
        <f t="shared" si="28"/>
        <v>6</v>
      </c>
      <c r="Q14" s="13">
        <f t="shared" si="28"/>
        <v>9</v>
      </c>
      <c r="R14" s="18">
        <f t="shared" si="22"/>
        <v>15</v>
      </c>
      <c r="S14" s="13">
        <f t="shared" si="28"/>
        <v>1</v>
      </c>
      <c r="T14" s="13">
        <f t="shared" si="28"/>
        <v>7</v>
      </c>
      <c r="U14" s="18">
        <f t="shared" si="25"/>
        <v>8</v>
      </c>
    </row>
    <row r="15" spans="1:21" ht="15" x14ac:dyDescent="0.25">
      <c r="A15" s="120" t="s">
        <v>424</v>
      </c>
      <c r="B15" s="120"/>
      <c r="C15" s="120"/>
      <c r="D15" s="13">
        <f>D211+D213</f>
        <v>64</v>
      </c>
      <c r="E15" s="13">
        <f t="shared" ref="E15:G15" si="29">E211+E213</f>
        <v>15</v>
      </c>
      <c r="F15" s="18">
        <f t="shared" si="11"/>
        <v>79</v>
      </c>
      <c r="G15" s="13">
        <f t="shared" si="29"/>
        <v>55</v>
      </c>
      <c r="H15" s="13">
        <f t="shared" ref="H15:T15" si="30">H211+H213</f>
        <v>12</v>
      </c>
      <c r="I15" s="18">
        <f t="shared" si="13"/>
        <v>67</v>
      </c>
      <c r="J15" s="13">
        <f t="shared" si="30"/>
        <v>59</v>
      </c>
      <c r="K15" s="13">
        <f t="shared" si="30"/>
        <v>9</v>
      </c>
      <c r="L15" s="18">
        <f t="shared" si="16"/>
        <v>68</v>
      </c>
      <c r="M15" s="13">
        <f t="shared" si="30"/>
        <v>50</v>
      </c>
      <c r="N15" s="13">
        <f t="shared" si="30"/>
        <v>8</v>
      </c>
      <c r="O15" s="18">
        <f t="shared" si="19"/>
        <v>58</v>
      </c>
      <c r="P15" s="13">
        <f t="shared" si="30"/>
        <v>62</v>
      </c>
      <c r="Q15" s="13">
        <f t="shared" si="30"/>
        <v>5</v>
      </c>
      <c r="R15" s="18">
        <f t="shared" si="22"/>
        <v>67</v>
      </c>
      <c r="S15" s="13">
        <f t="shared" si="30"/>
        <v>57</v>
      </c>
      <c r="T15" s="13">
        <f t="shared" si="30"/>
        <v>4</v>
      </c>
      <c r="U15" s="18">
        <f t="shared" si="25"/>
        <v>61</v>
      </c>
    </row>
    <row r="16" spans="1:21" ht="15" x14ac:dyDescent="0.25">
      <c r="A16" s="120" t="s">
        <v>428</v>
      </c>
      <c r="B16" s="120"/>
      <c r="C16" s="120"/>
      <c r="D16" s="13">
        <f t="shared" ref="D16:T16" si="31">D217+D225</f>
        <v>126</v>
      </c>
      <c r="E16" s="13">
        <f t="shared" si="31"/>
        <v>87</v>
      </c>
      <c r="F16" s="18">
        <f t="shared" si="11"/>
        <v>213</v>
      </c>
      <c r="G16" s="13">
        <f t="shared" si="31"/>
        <v>108</v>
      </c>
      <c r="H16" s="13">
        <f t="shared" si="31"/>
        <v>82</v>
      </c>
      <c r="I16" s="18">
        <f t="shared" si="13"/>
        <v>190</v>
      </c>
      <c r="J16" s="13">
        <f t="shared" si="31"/>
        <v>144</v>
      </c>
      <c r="K16" s="13">
        <f t="shared" si="31"/>
        <v>136</v>
      </c>
      <c r="L16" s="18">
        <f t="shared" si="16"/>
        <v>280</v>
      </c>
      <c r="M16" s="13">
        <f t="shared" si="31"/>
        <v>117</v>
      </c>
      <c r="N16" s="13">
        <f t="shared" si="31"/>
        <v>119</v>
      </c>
      <c r="O16" s="18">
        <f t="shared" si="19"/>
        <v>236</v>
      </c>
      <c r="P16" s="13">
        <f t="shared" si="31"/>
        <v>73</v>
      </c>
      <c r="Q16" s="13">
        <f t="shared" si="31"/>
        <v>63</v>
      </c>
      <c r="R16" s="18">
        <f t="shared" si="22"/>
        <v>136</v>
      </c>
      <c r="S16" s="13">
        <f t="shared" si="31"/>
        <v>61</v>
      </c>
      <c r="T16" s="13">
        <f t="shared" si="31"/>
        <v>54</v>
      </c>
      <c r="U16" s="18">
        <f t="shared" si="25"/>
        <v>115</v>
      </c>
    </row>
    <row r="17" spans="1:21" ht="15" x14ac:dyDescent="0.25">
      <c r="A17" s="125" t="s">
        <v>36</v>
      </c>
      <c r="B17" s="125"/>
      <c r="C17" s="125"/>
      <c r="D17" s="12">
        <f>SUM(D18:D22)</f>
        <v>1347</v>
      </c>
      <c r="E17" s="12">
        <f t="shared" ref="E17:G17" si="32">SUM(E18:E22)</f>
        <v>2093</v>
      </c>
      <c r="F17" s="18">
        <f t="shared" si="11"/>
        <v>3440</v>
      </c>
      <c r="G17" s="12">
        <f t="shared" si="32"/>
        <v>1308</v>
      </c>
      <c r="H17" s="12">
        <f t="shared" ref="H17" si="33">SUM(H18:H22)</f>
        <v>2032</v>
      </c>
      <c r="I17" s="18">
        <f t="shared" si="13"/>
        <v>3340</v>
      </c>
      <c r="J17" s="12">
        <f t="shared" ref="J17" si="34">SUM(J18:J22)</f>
        <v>1314</v>
      </c>
      <c r="K17" s="12">
        <f t="shared" ref="K17" si="35">SUM(K18:K22)</f>
        <v>2086</v>
      </c>
      <c r="L17" s="18">
        <f t="shared" si="16"/>
        <v>3400</v>
      </c>
      <c r="M17" s="12">
        <f t="shared" ref="M17" si="36">SUM(M18:M22)</f>
        <v>1265</v>
      </c>
      <c r="N17" s="12">
        <f t="shared" ref="N17" si="37">SUM(N18:N22)</f>
        <v>2003</v>
      </c>
      <c r="O17" s="18">
        <f t="shared" si="19"/>
        <v>3268</v>
      </c>
      <c r="P17" s="12">
        <f t="shared" ref="P17" si="38">SUM(P18:P22)</f>
        <v>1268</v>
      </c>
      <c r="Q17" s="12">
        <f t="shared" ref="Q17" si="39">SUM(Q18:Q22)</f>
        <v>1849</v>
      </c>
      <c r="R17" s="18">
        <f t="shared" si="22"/>
        <v>3117</v>
      </c>
      <c r="S17" s="12">
        <f t="shared" ref="S17" si="40">SUM(S18:S22)</f>
        <v>1152</v>
      </c>
      <c r="T17" s="12">
        <f t="shared" ref="T17" si="41">SUM(T18:T22)</f>
        <v>1687</v>
      </c>
      <c r="U17" s="18">
        <f t="shared" si="25"/>
        <v>2839</v>
      </c>
    </row>
    <row r="18" spans="1:21" ht="15" x14ac:dyDescent="0.25">
      <c r="A18" s="120" t="s">
        <v>425</v>
      </c>
      <c r="B18" s="120"/>
      <c r="C18" s="120"/>
      <c r="D18" s="13">
        <f t="shared" ref="D18:T18" si="42">D123+D267+D298</f>
        <v>9</v>
      </c>
      <c r="E18" s="13">
        <f t="shared" si="42"/>
        <v>24</v>
      </c>
      <c r="F18" s="18">
        <f t="shared" si="11"/>
        <v>33</v>
      </c>
      <c r="G18" s="13">
        <f t="shared" si="42"/>
        <v>8</v>
      </c>
      <c r="H18" s="13">
        <f t="shared" si="42"/>
        <v>17</v>
      </c>
      <c r="I18" s="18">
        <f t="shared" si="13"/>
        <v>25</v>
      </c>
      <c r="J18" s="13">
        <f t="shared" si="42"/>
        <v>7</v>
      </c>
      <c r="K18" s="13">
        <f t="shared" si="42"/>
        <v>18</v>
      </c>
      <c r="L18" s="18">
        <f t="shared" si="16"/>
        <v>25</v>
      </c>
      <c r="M18" s="13">
        <f t="shared" si="42"/>
        <v>7</v>
      </c>
      <c r="N18" s="13">
        <f t="shared" si="42"/>
        <v>17</v>
      </c>
      <c r="O18" s="18">
        <f t="shared" si="19"/>
        <v>24</v>
      </c>
      <c r="P18" s="13">
        <f t="shared" si="42"/>
        <v>4</v>
      </c>
      <c r="Q18" s="13">
        <f t="shared" si="42"/>
        <v>10</v>
      </c>
      <c r="R18" s="18">
        <f t="shared" si="22"/>
        <v>14</v>
      </c>
      <c r="S18" s="13">
        <f t="shared" si="42"/>
        <v>6</v>
      </c>
      <c r="T18" s="13">
        <f t="shared" si="42"/>
        <v>12</v>
      </c>
      <c r="U18" s="18">
        <f t="shared" si="25"/>
        <v>18</v>
      </c>
    </row>
    <row r="19" spans="1:21" ht="15" x14ac:dyDescent="0.25">
      <c r="A19" s="120" t="s">
        <v>426</v>
      </c>
      <c r="B19" s="120"/>
      <c r="C19" s="120"/>
      <c r="D19" s="13">
        <f t="shared" ref="D19:T19" si="43">D42+D55+D73+D100+D127+D140+D145+D181+D269+D300+D308</f>
        <v>710</v>
      </c>
      <c r="E19" s="13">
        <f t="shared" si="43"/>
        <v>1174</v>
      </c>
      <c r="F19" s="18">
        <f t="shared" si="11"/>
        <v>1884</v>
      </c>
      <c r="G19" s="13">
        <f t="shared" si="43"/>
        <v>657</v>
      </c>
      <c r="H19" s="13">
        <f t="shared" si="43"/>
        <v>1129</v>
      </c>
      <c r="I19" s="18">
        <f t="shared" si="13"/>
        <v>1786</v>
      </c>
      <c r="J19" s="13">
        <f t="shared" si="43"/>
        <v>684</v>
      </c>
      <c r="K19" s="13">
        <f t="shared" si="43"/>
        <v>1154</v>
      </c>
      <c r="L19" s="18">
        <f t="shared" si="16"/>
        <v>1838</v>
      </c>
      <c r="M19" s="13">
        <f t="shared" si="43"/>
        <v>641</v>
      </c>
      <c r="N19" s="13">
        <f t="shared" si="43"/>
        <v>1079</v>
      </c>
      <c r="O19" s="18">
        <f t="shared" si="19"/>
        <v>1720</v>
      </c>
      <c r="P19" s="13">
        <f t="shared" si="43"/>
        <v>645</v>
      </c>
      <c r="Q19" s="13">
        <f t="shared" si="43"/>
        <v>983</v>
      </c>
      <c r="R19" s="18">
        <f t="shared" si="22"/>
        <v>1628</v>
      </c>
      <c r="S19" s="13">
        <f t="shared" si="43"/>
        <v>556</v>
      </c>
      <c r="T19" s="13">
        <f t="shared" si="43"/>
        <v>869</v>
      </c>
      <c r="U19" s="18">
        <f t="shared" si="25"/>
        <v>1425</v>
      </c>
    </row>
    <row r="20" spans="1:21" ht="15" x14ac:dyDescent="0.25">
      <c r="A20" s="120" t="s">
        <v>427</v>
      </c>
      <c r="B20" s="120"/>
      <c r="C20" s="120"/>
      <c r="D20" s="13">
        <f t="shared" ref="D20:T20" si="44">D130+D278</f>
        <v>0</v>
      </c>
      <c r="E20" s="13">
        <f t="shared" si="44"/>
        <v>2</v>
      </c>
      <c r="F20" s="18">
        <f t="shared" si="11"/>
        <v>2</v>
      </c>
      <c r="G20" s="13">
        <f t="shared" si="44"/>
        <v>0</v>
      </c>
      <c r="H20" s="13">
        <f t="shared" si="44"/>
        <v>3</v>
      </c>
      <c r="I20" s="18">
        <f t="shared" si="13"/>
        <v>3</v>
      </c>
      <c r="J20" s="13">
        <f t="shared" si="44"/>
        <v>1</v>
      </c>
      <c r="K20" s="13">
        <f t="shared" si="44"/>
        <v>1</v>
      </c>
      <c r="L20" s="18">
        <f t="shared" si="16"/>
        <v>2</v>
      </c>
      <c r="M20" s="13">
        <f t="shared" si="44"/>
        <v>1</v>
      </c>
      <c r="N20" s="13">
        <f t="shared" si="44"/>
        <v>2</v>
      </c>
      <c r="O20" s="18">
        <f t="shared" si="19"/>
        <v>3</v>
      </c>
      <c r="P20" s="13">
        <f t="shared" si="44"/>
        <v>1</v>
      </c>
      <c r="Q20" s="13">
        <f t="shared" si="44"/>
        <v>3</v>
      </c>
      <c r="R20" s="18">
        <f t="shared" si="22"/>
        <v>4</v>
      </c>
      <c r="S20" s="13">
        <f t="shared" si="44"/>
        <v>3</v>
      </c>
      <c r="T20" s="13">
        <f t="shared" si="44"/>
        <v>3</v>
      </c>
      <c r="U20" s="18">
        <f t="shared" si="25"/>
        <v>6</v>
      </c>
    </row>
    <row r="21" spans="1:21" ht="15" x14ac:dyDescent="0.25">
      <c r="A21" s="120" t="s">
        <v>43</v>
      </c>
      <c r="B21" s="120"/>
      <c r="C21" s="120"/>
      <c r="D21" s="13">
        <f t="shared" ref="D21:T21" si="45">D47+D79+D118+D199+D280+D304</f>
        <v>306</v>
      </c>
      <c r="E21" s="13">
        <f t="shared" si="45"/>
        <v>527</v>
      </c>
      <c r="F21" s="18">
        <f t="shared" si="11"/>
        <v>833</v>
      </c>
      <c r="G21" s="13">
        <f t="shared" si="45"/>
        <v>327</v>
      </c>
      <c r="H21" s="13">
        <f t="shared" si="45"/>
        <v>525</v>
      </c>
      <c r="I21" s="18">
        <f t="shared" si="13"/>
        <v>852</v>
      </c>
      <c r="J21" s="13">
        <f t="shared" si="45"/>
        <v>317</v>
      </c>
      <c r="K21" s="13">
        <f t="shared" si="45"/>
        <v>539</v>
      </c>
      <c r="L21" s="18">
        <f t="shared" si="16"/>
        <v>856</v>
      </c>
      <c r="M21" s="13">
        <f t="shared" si="45"/>
        <v>321</v>
      </c>
      <c r="N21" s="13">
        <f t="shared" si="45"/>
        <v>535</v>
      </c>
      <c r="O21" s="18">
        <f t="shared" si="19"/>
        <v>856</v>
      </c>
      <c r="P21" s="13">
        <f t="shared" si="45"/>
        <v>326</v>
      </c>
      <c r="Q21" s="13">
        <f t="shared" si="45"/>
        <v>495</v>
      </c>
      <c r="R21" s="18">
        <f t="shared" si="22"/>
        <v>821</v>
      </c>
      <c r="S21" s="13">
        <f t="shared" si="45"/>
        <v>313</v>
      </c>
      <c r="T21" s="13">
        <f t="shared" si="45"/>
        <v>459</v>
      </c>
      <c r="U21" s="18">
        <f t="shared" si="25"/>
        <v>772</v>
      </c>
    </row>
    <row r="22" spans="1:21" ht="15" x14ac:dyDescent="0.25">
      <c r="A22" s="120" t="s">
        <v>156</v>
      </c>
      <c r="B22" s="120"/>
      <c r="C22" s="120"/>
      <c r="D22" s="13">
        <f>D147</f>
        <v>322</v>
      </c>
      <c r="E22" s="13">
        <f t="shared" ref="E22:G22" si="46">E147</f>
        <v>366</v>
      </c>
      <c r="F22" s="18">
        <f t="shared" si="11"/>
        <v>688</v>
      </c>
      <c r="G22" s="13">
        <f t="shared" si="46"/>
        <v>316</v>
      </c>
      <c r="H22" s="13">
        <f t="shared" ref="H22:T22" si="47">H147</f>
        <v>358</v>
      </c>
      <c r="I22" s="18">
        <f t="shared" si="13"/>
        <v>674</v>
      </c>
      <c r="J22" s="13">
        <f t="shared" si="47"/>
        <v>305</v>
      </c>
      <c r="K22" s="13">
        <f t="shared" si="47"/>
        <v>374</v>
      </c>
      <c r="L22" s="18">
        <f t="shared" si="16"/>
        <v>679</v>
      </c>
      <c r="M22" s="13">
        <f t="shared" si="47"/>
        <v>295</v>
      </c>
      <c r="N22" s="13">
        <f t="shared" si="47"/>
        <v>370</v>
      </c>
      <c r="O22" s="18">
        <f t="shared" si="19"/>
        <v>665</v>
      </c>
      <c r="P22" s="13">
        <f t="shared" si="47"/>
        <v>292</v>
      </c>
      <c r="Q22" s="13">
        <f t="shared" si="47"/>
        <v>358</v>
      </c>
      <c r="R22" s="18">
        <f t="shared" si="22"/>
        <v>650</v>
      </c>
      <c r="S22" s="13">
        <f t="shared" si="47"/>
        <v>274</v>
      </c>
      <c r="T22" s="13">
        <f t="shared" si="47"/>
        <v>344</v>
      </c>
      <c r="U22" s="18">
        <f t="shared" si="25"/>
        <v>618</v>
      </c>
    </row>
    <row r="23" spans="1:21" ht="15" outlineLevel="1" x14ac:dyDescent="0.25">
      <c r="A23" s="131" t="s">
        <v>3</v>
      </c>
      <c r="B23" s="131"/>
      <c r="C23" s="131"/>
      <c r="D23" s="14">
        <f t="shared" ref="D23:T23" si="48">SUBTOTAL(9,D26:D49)</f>
        <v>1097</v>
      </c>
      <c r="E23" s="14">
        <f t="shared" si="48"/>
        <v>1121</v>
      </c>
      <c r="F23" s="18">
        <f t="shared" si="11"/>
        <v>2218</v>
      </c>
      <c r="G23" s="14">
        <f t="shared" si="48"/>
        <v>1065</v>
      </c>
      <c r="H23" s="14">
        <f t="shared" si="48"/>
        <v>1060</v>
      </c>
      <c r="I23" s="18">
        <f t="shared" si="13"/>
        <v>2125</v>
      </c>
      <c r="J23" s="14">
        <f t="shared" si="48"/>
        <v>1211</v>
      </c>
      <c r="K23" s="14">
        <f t="shared" si="48"/>
        <v>1195</v>
      </c>
      <c r="L23" s="18">
        <f t="shared" si="16"/>
        <v>2406</v>
      </c>
      <c r="M23" s="14">
        <f t="shared" si="48"/>
        <v>1142</v>
      </c>
      <c r="N23" s="14">
        <f t="shared" si="48"/>
        <v>1125</v>
      </c>
      <c r="O23" s="18">
        <f t="shared" si="19"/>
        <v>2267</v>
      </c>
      <c r="P23" s="14">
        <f t="shared" si="48"/>
        <v>1138</v>
      </c>
      <c r="Q23" s="14">
        <f t="shared" si="48"/>
        <v>1112</v>
      </c>
      <c r="R23" s="18">
        <f t="shared" si="22"/>
        <v>2250</v>
      </c>
      <c r="S23" s="14">
        <f t="shared" si="48"/>
        <v>1047</v>
      </c>
      <c r="T23" s="14">
        <f t="shared" si="48"/>
        <v>1053</v>
      </c>
      <c r="U23" s="18">
        <f t="shared" si="25"/>
        <v>2100</v>
      </c>
    </row>
    <row r="24" spans="1:21" ht="15" outlineLevel="2" x14ac:dyDescent="0.25">
      <c r="A24" s="125" t="s">
        <v>4</v>
      </c>
      <c r="B24" s="125"/>
      <c r="C24" s="125"/>
      <c r="D24" s="14">
        <f t="shared" ref="D24:T24" si="49">SUBTOTAL(9,D26:D40)</f>
        <v>993</v>
      </c>
      <c r="E24" s="14">
        <f t="shared" si="49"/>
        <v>1031</v>
      </c>
      <c r="F24" s="18">
        <f t="shared" si="11"/>
        <v>2024</v>
      </c>
      <c r="G24" s="14">
        <f t="shared" si="49"/>
        <v>969</v>
      </c>
      <c r="H24" s="14">
        <f t="shared" si="49"/>
        <v>973</v>
      </c>
      <c r="I24" s="18">
        <f t="shared" si="13"/>
        <v>1942</v>
      </c>
      <c r="J24" s="14">
        <f t="shared" si="49"/>
        <v>1113</v>
      </c>
      <c r="K24" s="14">
        <f t="shared" si="49"/>
        <v>1108</v>
      </c>
      <c r="L24" s="18">
        <f t="shared" si="16"/>
        <v>2221</v>
      </c>
      <c r="M24" s="14">
        <f t="shared" si="49"/>
        <v>1053</v>
      </c>
      <c r="N24" s="14">
        <f t="shared" si="49"/>
        <v>1048</v>
      </c>
      <c r="O24" s="18">
        <f t="shared" si="19"/>
        <v>2101</v>
      </c>
      <c r="P24" s="14">
        <f t="shared" si="49"/>
        <v>1056</v>
      </c>
      <c r="Q24" s="14">
        <f t="shared" si="49"/>
        <v>1045</v>
      </c>
      <c r="R24" s="18">
        <f t="shared" si="22"/>
        <v>2101</v>
      </c>
      <c r="S24" s="14">
        <f t="shared" si="49"/>
        <v>974</v>
      </c>
      <c r="T24" s="14">
        <f t="shared" si="49"/>
        <v>978</v>
      </c>
      <c r="U24" s="18">
        <f t="shared" si="25"/>
        <v>1952</v>
      </c>
    </row>
    <row r="25" spans="1:21" ht="15" outlineLevel="3" collapsed="1" x14ac:dyDescent="0.25">
      <c r="A25" s="132" t="s">
        <v>5</v>
      </c>
      <c r="B25" s="132"/>
      <c r="C25" s="132"/>
      <c r="D25" s="14">
        <f t="shared" ref="D25:T25" si="50">SUBTOTAL(9,D26:D40)</f>
        <v>993</v>
      </c>
      <c r="E25" s="14">
        <f t="shared" si="50"/>
        <v>1031</v>
      </c>
      <c r="F25" s="18">
        <f t="shared" si="11"/>
        <v>2024</v>
      </c>
      <c r="G25" s="14">
        <f t="shared" si="50"/>
        <v>969</v>
      </c>
      <c r="H25" s="14">
        <f t="shared" si="50"/>
        <v>973</v>
      </c>
      <c r="I25" s="18">
        <f t="shared" si="13"/>
        <v>1942</v>
      </c>
      <c r="J25" s="14">
        <f t="shared" si="50"/>
        <v>1113</v>
      </c>
      <c r="K25" s="14">
        <f t="shared" si="50"/>
        <v>1108</v>
      </c>
      <c r="L25" s="18">
        <f t="shared" si="16"/>
        <v>2221</v>
      </c>
      <c r="M25" s="14">
        <f t="shared" si="50"/>
        <v>1053</v>
      </c>
      <c r="N25" s="14">
        <f t="shared" si="50"/>
        <v>1048</v>
      </c>
      <c r="O25" s="18">
        <f t="shared" si="19"/>
        <v>2101</v>
      </c>
      <c r="P25" s="14">
        <f t="shared" si="50"/>
        <v>1056</v>
      </c>
      <c r="Q25" s="14">
        <f t="shared" si="50"/>
        <v>1045</v>
      </c>
      <c r="R25" s="18">
        <f t="shared" si="22"/>
        <v>2101</v>
      </c>
      <c r="S25" s="14">
        <f t="shared" si="50"/>
        <v>974</v>
      </c>
      <c r="T25" s="14">
        <f t="shared" si="50"/>
        <v>978</v>
      </c>
      <c r="U25" s="18">
        <f t="shared" si="25"/>
        <v>1952</v>
      </c>
    </row>
    <row r="26" spans="1:21" ht="15" outlineLevel="4" x14ac:dyDescent="0.25">
      <c r="A26" s="9">
        <v>52.010100000000001</v>
      </c>
      <c r="B26" s="9" t="s">
        <v>6</v>
      </c>
      <c r="C26" s="9" t="s">
        <v>7</v>
      </c>
      <c r="D26" s="15">
        <v>96</v>
      </c>
      <c r="E26" s="15">
        <v>77</v>
      </c>
      <c r="F26" s="18">
        <f t="shared" si="11"/>
        <v>173</v>
      </c>
      <c r="G26" s="15">
        <v>89</v>
      </c>
      <c r="H26" s="15">
        <v>64</v>
      </c>
      <c r="I26" s="18">
        <f t="shared" si="13"/>
        <v>153</v>
      </c>
      <c r="J26" s="15">
        <v>115</v>
      </c>
      <c r="K26" s="15">
        <v>92</v>
      </c>
      <c r="L26" s="18">
        <f t="shared" si="16"/>
        <v>207</v>
      </c>
      <c r="M26" s="15">
        <v>99</v>
      </c>
      <c r="N26" s="15">
        <v>86</v>
      </c>
      <c r="O26" s="18">
        <f t="shared" si="19"/>
        <v>185</v>
      </c>
      <c r="P26" s="15">
        <v>86</v>
      </c>
      <c r="Q26" s="15">
        <v>77</v>
      </c>
      <c r="R26" s="18">
        <f t="shared" si="22"/>
        <v>163</v>
      </c>
      <c r="S26" s="15">
        <v>80</v>
      </c>
      <c r="T26" s="15">
        <v>68</v>
      </c>
      <c r="U26" s="18">
        <f t="shared" si="25"/>
        <v>148</v>
      </c>
    </row>
    <row r="27" spans="1:21" ht="15" outlineLevel="4" x14ac:dyDescent="0.25">
      <c r="A27" s="9">
        <v>52.020400000000002</v>
      </c>
      <c r="B27" s="9" t="s">
        <v>8</v>
      </c>
      <c r="C27" s="9" t="s">
        <v>9</v>
      </c>
      <c r="D27" s="15"/>
      <c r="E27" s="15"/>
      <c r="F27" s="18">
        <f t="shared" si="11"/>
        <v>0</v>
      </c>
      <c r="G27" s="15"/>
      <c r="H27" s="15">
        <v>2</v>
      </c>
      <c r="I27" s="18">
        <f t="shared" si="13"/>
        <v>2</v>
      </c>
      <c r="J27" s="15">
        <v>27</v>
      </c>
      <c r="K27" s="15">
        <v>51</v>
      </c>
      <c r="L27" s="18">
        <f t="shared" si="16"/>
        <v>78</v>
      </c>
      <c r="M27" s="15">
        <v>32</v>
      </c>
      <c r="N27" s="15">
        <v>53</v>
      </c>
      <c r="O27" s="18">
        <f t="shared" si="19"/>
        <v>85</v>
      </c>
      <c r="P27" s="15">
        <v>39</v>
      </c>
      <c r="Q27" s="15">
        <v>66</v>
      </c>
      <c r="R27" s="18">
        <f t="shared" si="22"/>
        <v>105</v>
      </c>
      <c r="S27" s="15">
        <v>32</v>
      </c>
      <c r="T27" s="15">
        <v>65</v>
      </c>
      <c r="U27" s="18">
        <f t="shared" si="25"/>
        <v>97</v>
      </c>
    </row>
    <row r="28" spans="1:21" ht="15" outlineLevel="4" x14ac:dyDescent="0.25">
      <c r="A28" s="9">
        <v>52.020499999999998</v>
      </c>
      <c r="B28" s="9" t="s">
        <v>12</v>
      </c>
      <c r="C28" s="9" t="s">
        <v>13</v>
      </c>
      <c r="D28" s="15">
        <v>4</v>
      </c>
      <c r="E28" s="15">
        <v>8</v>
      </c>
      <c r="F28" s="18">
        <f t="shared" si="11"/>
        <v>12</v>
      </c>
      <c r="G28" s="15">
        <v>8</v>
      </c>
      <c r="H28" s="15">
        <v>6</v>
      </c>
      <c r="I28" s="18">
        <f t="shared" si="13"/>
        <v>14</v>
      </c>
      <c r="J28" s="15">
        <v>23</v>
      </c>
      <c r="K28" s="15">
        <v>23</v>
      </c>
      <c r="L28" s="18">
        <f t="shared" si="16"/>
        <v>46</v>
      </c>
      <c r="M28" s="15">
        <v>23</v>
      </c>
      <c r="N28" s="15">
        <v>23</v>
      </c>
      <c r="O28" s="18">
        <f t="shared" si="19"/>
        <v>46</v>
      </c>
      <c r="P28" s="15">
        <v>35</v>
      </c>
      <c r="Q28" s="15">
        <v>24</v>
      </c>
      <c r="R28" s="18">
        <f t="shared" si="22"/>
        <v>59</v>
      </c>
      <c r="S28" s="15">
        <v>32</v>
      </c>
      <c r="T28" s="15">
        <v>23</v>
      </c>
      <c r="U28" s="18">
        <f t="shared" si="25"/>
        <v>55</v>
      </c>
    </row>
    <row r="29" spans="1:21" ht="12.75" customHeight="1" outlineLevel="4" x14ac:dyDescent="0.25">
      <c r="A29" s="9">
        <v>52.020499999999998</v>
      </c>
      <c r="B29" s="9" t="s">
        <v>10</v>
      </c>
      <c r="C29" s="9" t="s">
        <v>11</v>
      </c>
      <c r="D29" s="15">
        <v>18</v>
      </c>
      <c r="E29" s="15">
        <v>21</v>
      </c>
      <c r="F29" s="18">
        <f t="shared" si="11"/>
        <v>39</v>
      </c>
      <c r="G29" s="15">
        <v>16</v>
      </c>
      <c r="H29" s="15">
        <v>16</v>
      </c>
      <c r="I29" s="18">
        <f t="shared" si="13"/>
        <v>32</v>
      </c>
      <c r="J29" s="15">
        <v>10</v>
      </c>
      <c r="K29" s="15">
        <v>8</v>
      </c>
      <c r="L29" s="18">
        <f t="shared" si="16"/>
        <v>18</v>
      </c>
      <c r="M29" s="15">
        <v>8</v>
      </c>
      <c r="N29" s="15">
        <v>7</v>
      </c>
      <c r="O29" s="18">
        <f t="shared" si="19"/>
        <v>15</v>
      </c>
      <c r="P29" s="15">
        <v>4</v>
      </c>
      <c r="Q29" s="15">
        <v>4</v>
      </c>
      <c r="R29" s="18">
        <f t="shared" si="22"/>
        <v>8</v>
      </c>
      <c r="S29" s="15">
        <v>4</v>
      </c>
      <c r="T29" s="15">
        <v>4</v>
      </c>
      <c r="U29" s="18">
        <f t="shared" si="25"/>
        <v>8</v>
      </c>
    </row>
    <row r="30" spans="1:21" ht="12.75" customHeight="1" outlineLevel="4" x14ac:dyDescent="0.25">
      <c r="A30" s="9">
        <v>52.030099999999997</v>
      </c>
      <c r="B30" s="9" t="s">
        <v>14</v>
      </c>
      <c r="C30" s="9" t="s">
        <v>15</v>
      </c>
      <c r="D30" s="15">
        <v>405</v>
      </c>
      <c r="E30" s="15">
        <v>442</v>
      </c>
      <c r="F30" s="18">
        <f t="shared" si="11"/>
        <v>847</v>
      </c>
      <c r="G30" s="15">
        <v>393</v>
      </c>
      <c r="H30" s="15">
        <v>402</v>
      </c>
      <c r="I30" s="18">
        <f t="shared" si="13"/>
        <v>795</v>
      </c>
      <c r="J30" s="15">
        <v>430</v>
      </c>
      <c r="K30" s="15">
        <v>428</v>
      </c>
      <c r="L30" s="18">
        <f t="shared" si="16"/>
        <v>858</v>
      </c>
      <c r="M30" s="15">
        <v>403</v>
      </c>
      <c r="N30" s="15">
        <v>400</v>
      </c>
      <c r="O30" s="18">
        <f t="shared" si="19"/>
        <v>803</v>
      </c>
      <c r="P30" s="15">
        <v>409</v>
      </c>
      <c r="Q30" s="15">
        <v>373</v>
      </c>
      <c r="R30" s="18">
        <f t="shared" si="22"/>
        <v>782</v>
      </c>
      <c r="S30" s="15">
        <v>374</v>
      </c>
      <c r="T30" s="15">
        <v>329</v>
      </c>
      <c r="U30" s="18">
        <f t="shared" si="25"/>
        <v>703</v>
      </c>
    </row>
    <row r="31" spans="1:21" ht="12.75" customHeight="1" outlineLevel="4" x14ac:dyDescent="0.25">
      <c r="A31" s="9">
        <v>52.040199999999999</v>
      </c>
      <c r="B31" s="9" t="s">
        <v>16</v>
      </c>
      <c r="C31" s="9" t="s">
        <v>17</v>
      </c>
      <c r="D31" s="15">
        <v>44</v>
      </c>
      <c r="E31" s="15">
        <v>101</v>
      </c>
      <c r="F31" s="18">
        <f t="shared" si="11"/>
        <v>145</v>
      </c>
      <c r="G31" s="15">
        <v>40</v>
      </c>
      <c r="H31" s="15">
        <v>93</v>
      </c>
      <c r="I31" s="18">
        <f t="shared" si="13"/>
        <v>133</v>
      </c>
      <c r="J31" s="15">
        <v>33</v>
      </c>
      <c r="K31" s="15">
        <v>68</v>
      </c>
      <c r="L31" s="18">
        <f t="shared" si="16"/>
        <v>101</v>
      </c>
      <c r="M31" s="15">
        <v>27</v>
      </c>
      <c r="N31" s="15">
        <v>58</v>
      </c>
      <c r="O31" s="18">
        <f t="shared" si="19"/>
        <v>85</v>
      </c>
      <c r="P31" s="15">
        <v>13</v>
      </c>
      <c r="Q31" s="15">
        <v>42</v>
      </c>
      <c r="R31" s="18">
        <f t="shared" si="22"/>
        <v>55</v>
      </c>
      <c r="S31" s="15">
        <v>11</v>
      </c>
      <c r="T31" s="15">
        <v>40</v>
      </c>
      <c r="U31" s="18">
        <f t="shared" si="25"/>
        <v>51</v>
      </c>
    </row>
    <row r="32" spans="1:21" ht="15" outlineLevel="4" x14ac:dyDescent="0.25">
      <c r="A32" s="9">
        <v>52.060099999999998</v>
      </c>
      <c r="B32" s="9" t="s">
        <v>18</v>
      </c>
      <c r="C32" s="9" t="s">
        <v>19</v>
      </c>
      <c r="D32" s="15">
        <v>13</v>
      </c>
      <c r="E32" s="15">
        <v>10</v>
      </c>
      <c r="F32" s="18">
        <f t="shared" si="11"/>
        <v>23</v>
      </c>
      <c r="G32" s="15">
        <v>13</v>
      </c>
      <c r="H32" s="15">
        <v>8</v>
      </c>
      <c r="I32" s="18">
        <f t="shared" si="13"/>
        <v>21</v>
      </c>
      <c r="J32" s="15">
        <v>26</v>
      </c>
      <c r="K32" s="15">
        <v>14</v>
      </c>
      <c r="L32" s="18">
        <f t="shared" si="16"/>
        <v>40</v>
      </c>
      <c r="M32" s="15">
        <v>26</v>
      </c>
      <c r="N32" s="15">
        <v>11</v>
      </c>
      <c r="O32" s="18">
        <f t="shared" si="19"/>
        <v>37</v>
      </c>
      <c r="P32" s="15">
        <v>26</v>
      </c>
      <c r="Q32" s="15">
        <v>17</v>
      </c>
      <c r="R32" s="18">
        <f t="shared" si="22"/>
        <v>43</v>
      </c>
      <c r="S32" s="15">
        <v>22</v>
      </c>
      <c r="T32" s="15">
        <v>14</v>
      </c>
      <c r="U32" s="18">
        <f t="shared" si="25"/>
        <v>36</v>
      </c>
    </row>
    <row r="33" spans="1:21" ht="15" outlineLevel="4" x14ac:dyDescent="0.25">
      <c r="A33" s="9">
        <v>52.080100000000002</v>
      </c>
      <c r="B33" s="9" t="s">
        <v>20</v>
      </c>
      <c r="C33" s="9" t="s">
        <v>21</v>
      </c>
      <c r="D33" s="15">
        <v>138</v>
      </c>
      <c r="E33" s="15">
        <v>62</v>
      </c>
      <c r="F33" s="18">
        <f t="shared" si="11"/>
        <v>200</v>
      </c>
      <c r="G33" s="15">
        <v>140</v>
      </c>
      <c r="H33" s="15">
        <v>65</v>
      </c>
      <c r="I33" s="18">
        <f t="shared" si="13"/>
        <v>205</v>
      </c>
      <c r="J33" s="15">
        <v>150</v>
      </c>
      <c r="K33" s="15">
        <v>70</v>
      </c>
      <c r="L33" s="18">
        <f t="shared" si="16"/>
        <v>220</v>
      </c>
      <c r="M33" s="15">
        <v>148</v>
      </c>
      <c r="N33" s="15">
        <v>71</v>
      </c>
      <c r="O33" s="18">
        <f t="shared" si="19"/>
        <v>219</v>
      </c>
      <c r="P33" s="15">
        <v>157</v>
      </c>
      <c r="Q33" s="15">
        <v>72</v>
      </c>
      <c r="R33" s="18">
        <f t="shared" si="22"/>
        <v>229</v>
      </c>
      <c r="S33" s="15">
        <v>156</v>
      </c>
      <c r="T33" s="15">
        <v>66</v>
      </c>
      <c r="U33" s="18">
        <f t="shared" si="25"/>
        <v>222</v>
      </c>
    </row>
    <row r="34" spans="1:21" ht="15" outlineLevel="4" x14ac:dyDescent="0.25">
      <c r="A34" s="9">
        <v>52.100099999999998</v>
      </c>
      <c r="B34" s="9" t="s">
        <v>24</v>
      </c>
      <c r="C34" s="9" t="s">
        <v>25</v>
      </c>
      <c r="D34" s="15">
        <v>34</v>
      </c>
      <c r="E34" s="15">
        <v>73</v>
      </c>
      <c r="F34" s="18">
        <f t="shared" si="11"/>
        <v>107</v>
      </c>
      <c r="G34" s="15">
        <v>31</v>
      </c>
      <c r="H34" s="15">
        <v>60</v>
      </c>
      <c r="I34" s="18">
        <f t="shared" si="13"/>
        <v>91</v>
      </c>
      <c r="J34" s="15">
        <v>13</v>
      </c>
      <c r="K34" s="15">
        <v>32</v>
      </c>
      <c r="L34" s="18">
        <f t="shared" si="16"/>
        <v>45</v>
      </c>
      <c r="M34" s="15">
        <v>11</v>
      </c>
      <c r="N34" s="15">
        <v>29</v>
      </c>
      <c r="O34" s="18">
        <f t="shared" si="19"/>
        <v>40</v>
      </c>
      <c r="P34" s="15">
        <v>8</v>
      </c>
      <c r="Q34" s="15">
        <v>20</v>
      </c>
      <c r="R34" s="18">
        <f t="shared" si="22"/>
        <v>28</v>
      </c>
      <c r="S34" s="15">
        <v>6</v>
      </c>
      <c r="T34" s="15">
        <v>13</v>
      </c>
      <c r="U34" s="18">
        <f t="shared" si="25"/>
        <v>19</v>
      </c>
    </row>
    <row r="35" spans="1:21" ht="15" outlineLevel="4" x14ac:dyDescent="0.25">
      <c r="A35" s="9">
        <v>52.100099999999998</v>
      </c>
      <c r="B35" s="9" t="s">
        <v>22</v>
      </c>
      <c r="C35" s="9" t="s">
        <v>23</v>
      </c>
      <c r="D35" s="15">
        <v>11</v>
      </c>
      <c r="E35" s="15">
        <v>20</v>
      </c>
      <c r="F35" s="18">
        <f t="shared" si="11"/>
        <v>31</v>
      </c>
      <c r="G35" s="15">
        <v>17</v>
      </c>
      <c r="H35" s="15">
        <v>43</v>
      </c>
      <c r="I35" s="18">
        <f t="shared" si="13"/>
        <v>60</v>
      </c>
      <c r="J35" s="15">
        <v>42</v>
      </c>
      <c r="K35" s="15">
        <v>69</v>
      </c>
      <c r="L35" s="18">
        <f t="shared" si="16"/>
        <v>111</v>
      </c>
      <c r="M35" s="15">
        <v>44</v>
      </c>
      <c r="N35" s="15">
        <v>75</v>
      </c>
      <c r="O35" s="18">
        <f t="shared" si="19"/>
        <v>119</v>
      </c>
      <c r="P35" s="15">
        <v>46</v>
      </c>
      <c r="Q35" s="15">
        <v>88</v>
      </c>
      <c r="R35" s="18">
        <f t="shared" si="22"/>
        <v>134</v>
      </c>
      <c r="S35" s="15">
        <v>44</v>
      </c>
      <c r="T35" s="15">
        <v>94</v>
      </c>
      <c r="U35" s="18">
        <f t="shared" si="25"/>
        <v>138</v>
      </c>
    </row>
    <row r="36" spans="1:21" ht="15" outlineLevel="4" x14ac:dyDescent="0.25">
      <c r="A36" s="9">
        <v>52.120100000000001</v>
      </c>
      <c r="B36" s="9" t="s">
        <v>26</v>
      </c>
      <c r="C36" s="9" t="s">
        <v>27</v>
      </c>
      <c r="D36" s="15">
        <v>98</v>
      </c>
      <c r="E36" s="15">
        <v>22</v>
      </c>
      <c r="F36" s="18">
        <f t="shared" si="11"/>
        <v>120</v>
      </c>
      <c r="G36" s="15">
        <v>90</v>
      </c>
      <c r="H36" s="15">
        <v>23</v>
      </c>
      <c r="I36" s="18">
        <f t="shared" si="13"/>
        <v>113</v>
      </c>
      <c r="J36" s="15">
        <v>109</v>
      </c>
      <c r="K36" s="15">
        <v>29</v>
      </c>
      <c r="L36" s="18">
        <f t="shared" si="16"/>
        <v>138</v>
      </c>
      <c r="M36" s="15">
        <v>102</v>
      </c>
      <c r="N36" s="15">
        <v>27</v>
      </c>
      <c r="O36" s="18">
        <f t="shared" si="19"/>
        <v>129</v>
      </c>
      <c r="P36" s="15">
        <v>102</v>
      </c>
      <c r="Q36" s="15">
        <v>24</v>
      </c>
      <c r="R36" s="18">
        <f t="shared" si="22"/>
        <v>126</v>
      </c>
      <c r="S36" s="15">
        <v>93</v>
      </c>
      <c r="T36" s="15">
        <v>29</v>
      </c>
      <c r="U36" s="18">
        <f t="shared" si="25"/>
        <v>122</v>
      </c>
    </row>
    <row r="37" spans="1:21" ht="15" outlineLevel="4" x14ac:dyDescent="0.25">
      <c r="A37" s="9">
        <v>52.130200000000002</v>
      </c>
      <c r="B37" s="9" t="s">
        <v>28</v>
      </c>
      <c r="C37" s="9" t="s">
        <v>29</v>
      </c>
      <c r="D37" s="15">
        <v>11</v>
      </c>
      <c r="E37" s="15">
        <v>6</v>
      </c>
      <c r="F37" s="18">
        <f t="shared" si="11"/>
        <v>17</v>
      </c>
      <c r="G37" s="15">
        <v>11</v>
      </c>
      <c r="H37" s="15">
        <v>5</v>
      </c>
      <c r="I37" s="18">
        <f t="shared" si="13"/>
        <v>16</v>
      </c>
      <c r="J37" s="15">
        <v>6</v>
      </c>
      <c r="K37" s="15">
        <v>5</v>
      </c>
      <c r="L37" s="18">
        <f t="shared" si="16"/>
        <v>11</v>
      </c>
      <c r="M37" s="15">
        <v>5</v>
      </c>
      <c r="N37" s="15">
        <v>7</v>
      </c>
      <c r="O37" s="18">
        <f t="shared" si="19"/>
        <v>12</v>
      </c>
      <c r="P37" s="15">
        <v>3</v>
      </c>
      <c r="Q37" s="15">
        <v>5</v>
      </c>
      <c r="R37" s="18">
        <f t="shared" si="22"/>
        <v>8</v>
      </c>
      <c r="S37" s="15">
        <v>2</v>
      </c>
      <c r="T37" s="15">
        <v>6</v>
      </c>
      <c r="U37" s="18">
        <f t="shared" si="25"/>
        <v>8</v>
      </c>
    </row>
    <row r="38" spans="1:21" ht="15" outlineLevel="4" x14ac:dyDescent="0.25">
      <c r="A38" s="9">
        <v>52.130200000000002</v>
      </c>
      <c r="B38" s="9" t="s">
        <v>30</v>
      </c>
      <c r="C38" s="9" t="s">
        <v>31</v>
      </c>
      <c r="D38" s="15"/>
      <c r="E38" s="15"/>
      <c r="F38" s="18">
        <f t="shared" si="11"/>
        <v>0</v>
      </c>
      <c r="G38" s="15">
        <v>1</v>
      </c>
      <c r="H38" s="15">
        <v>2</v>
      </c>
      <c r="I38" s="18">
        <f t="shared" si="13"/>
        <v>3</v>
      </c>
      <c r="J38" s="15">
        <v>6</v>
      </c>
      <c r="K38" s="15">
        <v>2</v>
      </c>
      <c r="L38" s="18">
        <f t="shared" si="16"/>
        <v>8</v>
      </c>
      <c r="M38" s="15">
        <v>6</v>
      </c>
      <c r="N38" s="15">
        <v>3</v>
      </c>
      <c r="O38" s="18">
        <f t="shared" si="19"/>
        <v>9</v>
      </c>
      <c r="P38" s="15">
        <v>8</v>
      </c>
      <c r="Q38" s="15">
        <v>6</v>
      </c>
      <c r="R38" s="18">
        <f t="shared" si="22"/>
        <v>14</v>
      </c>
      <c r="S38" s="15">
        <v>9</v>
      </c>
      <c r="T38" s="15">
        <v>6</v>
      </c>
      <c r="U38" s="18">
        <f t="shared" si="25"/>
        <v>15</v>
      </c>
    </row>
    <row r="39" spans="1:21" ht="15" outlineLevel="4" x14ac:dyDescent="0.25">
      <c r="A39" s="9">
        <v>52.140099999999997</v>
      </c>
      <c r="B39" s="9" t="s">
        <v>32</v>
      </c>
      <c r="C39" s="9" t="s">
        <v>33</v>
      </c>
      <c r="D39" s="15">
        <v>22</v>
      </c>
      <c r="E39" s="15">
        <v>48</v>
      </c>
      <c r="F39" s="18">
        <f t="shared" si="11"/>
        <v>70</v>
      </c>
      <c r="G39" s="15">
        <v>32</v>
      </c>
      <c r="H39" s="15">
        <v>60</v>
      </c>
      <c r="I39" s="18">
        <f t="shared" si="13"/>
        <v>92</v>
      </c>
      <c r="J39" s="15">
        <v>61</v>
      </c>
      <c r="K39" s="15">
        <v>149</v>
      </c>
      <c r="L39" s="18">
        <f t="shared" si="16"/>
        <v>210</v>
      </c>
      <c r="M39" s="15">
        <v>70</v>
      </c>
      <c r="N39" s="15">
        <v>145</v>
      </c>
      <c r="O39" s="18">
        <f t="shared" si="19"/>
        <v>215</v>
      </c>
      <c r="P39" s="15">
        <v>86</v>
      </c>
      <c r="Q39" s="15">
        <v>186</v>
      </c>
      <c r="R39" s="18">
        <f t="shared" si="22"/>
        <v>272</v>
      </c>
      <c r="S39" s="15">
        <v>82</v>
      </c>
      <c r="T39" s="15">
        <v>186</v>
      </c>
      <c r="U39" s="18">
        <f t="shared" si="25"/>
        <v>268</v>
      </c>
    </row>
    <row r="40" spans="1:21" ht="15" outlineLevel="4" x14ac:dyDescent="0.25">
      <c r="A40" s="9">
        <v>52.140099999999997</v>
      </c>
      <c r="B40" s="9" t="s">
        <v>34</v>
      </c>
      <c r="C40" s="9" t="s">
        <v>35</v>
      </c>
      <c r="D40" s="15">
        <v>99</v>
      </c>
      <c r="E40" s="15">
        <v>141</v>
      </c>
      <c r="F40" s="18">
        <f t="shared" si="11"/>
        <v>240</v>
      </c>
      <c r="G40" s="15">
        <v>88</v>
      </c>
      <c r="H40" s="15">
        <v>124</v>
      </c>
      <c r="I40" s="18">
        <f t="shared" si="13"/>
        <v>212</v>
      </c>
      <c r="J40" s="15">
        <v>62</v>
      </c>
      <c r="K40" s="15">
        <v>68</v>
      </c>
      <c r="L40" s="18">
        <f t="shared" si="16"/>
        <v>130</v>
      </c>
      <c r="M40" s="15">
        <v>49</v>
      </c>
      <c r="N40" s="15">
        <v>53</v>
      </c>
      <c r="O40" s="18">
        <f t="shared" si="19"/>
        <v>102</v>
      </c>
      <c r="P40" s="15">
        <v>34</v>
      </c>
      <c r="Q40" s="15">
        <v>41</v>
      </c>
      <c r="R40" s="18">
        <f t="shared" si="22"/>
        <v>75</v>
      </c>
      <c r="S40" s="15">
        <v>27</v>
      </c>
      <c r="T40" s="15">
        <v>35</v>
      </c>
      <c r="U40" s="18">
        <f t="shared" si="25"/>
        <v>62</v>
      </c>
    </row>
    <row r="41" spans="1:21" ht="15" outlineLevel="2" x14ac:dyDescent="0.25">
      <c r="A41" s="125" t="s">
        <v>36</v>
      </c>
      <c r="B41" s="125"/>
      <c r="C41" s="125"/>
      <c r="D41" s="14">
        <f t="shared" ref="D41:T41" si="51">SUBTOTAL(9,D43:D49)</f>
        <v>104</v>
      </c>
      <c r="E41" s="14">
        <f t="shared" si="51"/>
        <v>90</v>
      </c>
      <c r="F41" s="18">
        <f t="shared" si="11"/>
        <v>194</v>
      </c>
      <c r="G41" s="14">
        <f t="shared" si="51"/>
        <v>96</v>
      </c>
      <c r="H41" s="14">
        <f t="shared" si="51"/>
        <v>87</v>
      </c>
      <c r="I41" s="18">
        <f t="shared" si="13"/>
        <v>183</v>
      </c>
      <c r="J41" s="14">
        <f t="shared" si="51"/>
        <v>98</v>
      </c>
      <c r="K41" s="14">
        <f t="shared" si="51"/>
        <v>87</v>
      </c>
      <c r="L41" s="18">
        <f t="shared" si="16"/>
        <v>185</v>
      </c>
      <c r="M41" s="14">
        <f t="shared" si="51"/>
        <v>89</v>
      </c>
      <c r="N41" s="14">
        <f t="shared" si="51"/>
        <v>77</v>
      </c>
      <c r="O41" s="18">
        <f t="shared" si="19"/>
        <v>166</v>
      </c>
      <c r="P41" s="14">
        <f t="shared" si="51"/>
        <v>82</v>
      </c>
      <c r="Q41" s="14">
        <f t="shared" si="51"/>
        <v>67</v>
      </c>
      <c r="R41" s="18">
        <f t="shared" si="22"/>
        <v>149</v>
      </c>
      <c r="S41" s="14">
        <f t="shared" si="51"/>
        <v>73</v>
      </c>
      <c r="T41" s="14">
        <f t="shared" si="51"/>
        <v>75</v>
      </c>
      <c r="U41" s="18">
        <f t="shared" si="25"/>
        <v>148</v>
      </c>
    </row>
    <row r="42" spans="1:21" ht="15" outlineLevel="3" collapsed="1" x14ac:dyDescent="0.25">
      <c r="A42" s="132" t="s">
        <v>37</v>
      </c>
      <c r="B42" s="132"/>
      <c r="C42" s="132"/>
      <c r="D42" s="14">
        <f t="shared" ref="D42:T42" si="52">SUBTOTAL(9,D43:D46)</f>
        <v>92</v>
      </c>
      <c r="E42" s="14">
        <f t="shared" si="52"/>
        <v>85</v>
      </c>
      <c r="F42" s="18">
        <f t="shared" si="11"/>
        <v>177</v>
      </c>
      <c r="G42" s="14">
        <f t="shared" si="52"/>
        <v>84</v>
      </c>
      <c r="H42" s="14">
        <f t="shared" si="52"/>
        <v>83</v>
      </c>
      <c r="I42" s="18">
        <f t="shared" si="13"/>
        <v>167</v>
      </c>
      <c r="J42" s="14">
        <f t="shared" si="52"/>
        <v>86</v>
      </c>
      <c r="K42" s="14">
        <f t="shared" si="52"/>
        <v>83</v>
      </c>
      <c r="L42" s="18">
        <f t="shared" si="16"/>
        <v>169</v>
      </c>
      <c r="M42" s="14">
        <f t="shared" si="52"/>
        <v>80</v>
      </c>
      <c r="N42" s="14">
        <f t="shared" si="52"/>
        <v>74</v>
      </c>
      <c r="O42" s="18">
        <f t="shared" si="19"/>
        <v>154</v>
      </c>
      <c r="P42" s="14">
        <f t="shared" si="52"/>
        <v>72</v>
      </c>
      <c r="Q42" s="14">
        <f t="shared" si="52"/>
        <v>65</v>
      </c>
      <c r="R42" s="18">
        <f t="shared" si="22"/>
        <v>137</v>
      </c>
      <c r="S42" s="14">
        <f t="shared" si="52"/>
        <v>63</v>
      </c>
      <c r="T42" s="14">
        <f t="shared" si="52"/>
        <v>73</v>
      </c>
      <c r="U42" s="18">
        <f t="shared" si="25"/>
        <v>136</v>
      </c>
    </row>
    <row r="43" spans="1:21" ht="12.75" customHeight="1" outlineLevel="4" x14ac:dyDescent="0.25">
      <c r="A43" s="9">
        <v>52.010100000000001</v>
      </c>
      <c r="B43" s="9" t="s">
        <v>40</v>
      </c>
      <c r="C43" s="9" t="s">
        <v>41</v>
      </c>
      <c r="D43" s="15">
        <v>92</v>
      </c>
      <c r="E43" s="15">
        <v>80</v>
      </c>
      <c r="F43" s="18">
        <f t="shared" si="11"/>
        <v>172</v>
      </c>
      <c r="G43" s="15">
        <v>84</v>
      </c>
      <c r="H43" s="15">
        <v>79</v>
      </c>
      <c r="I43" s="18">
        <f t="shared" si="13"/>
        <v>163</v>
      </c>
      <c r="J43" s="15">
        <v>86</v>
      </c>
      <c r="K43" s="15">
        <v>81</v>
      </c>
      <c r="L43" s="18">
        <f t="shared" si="16"/>
        <v>167</v>
      </c>
      <c r="M43" s="15">
        <v>80</v>
      </c>
      <c r="N43" s="15">
        <v>73</v>
      </c>
      <c r="O43" s="18">
        <f t="shared" si="19"/>
        <v>153</v>
      </c>
      <c r="P43" s="15">
        <v>72</v>
      </c>
      <c r="Q43" s="15">
        <v>64</v>
      </c>
      <c r="R43" s="18">
        <f t="shared" si="22"/>
        <v>136</v>
      </c>
      <c r="S43" s="15">
        <v>63</v>
      </c>
      <c r="T43" s="15">
        <v>73</v>
      </c>
      <c r="U43" s="18">
        <f t="shared" si="25"/>
        <v>136</v>
      </c>
    </row>
    <row r="44" spans="1:21" ht="15" outlineLevel="4" x14ac:dyDescent="0.25">
      <c r="A44" s="9">
        <v>52.010100000000001</v>
      </c>
      <c r="B44" s="9" t="s">
        <v>6</v>
      </c>
      <c r="C44" s="9" t="s">
        <v>7</v>
      </c>
      <c r="D44" s="15"/>
      <c r="E44" s="15">
        <v>3</v>
      </c>
      <c r="F44" s="18">
        <f t="shared" si="11"/>
        <v>3</v>
      </c>
      <c r="G44" s="15"/>
      <c r="H44" s="15">
        <v>2</v>
      </c>
      <c r="I44" s="18">
        <f t="shared" si="13"/>
        <v>2</v>
      </c>
      <c r="J44" s="15"/>
      <c r="K44" s="15">
        <v>2</v>
      </c>
      <c r="L44" s="18">
        <f t="shared" si="16"/>
        <v>2</v>
      </c>
      <c r="M44" s="15"/>
      <c r="N44" s="15">
        <v>1</v>
      </c>
      <c r="O44" s="18">
        <f t="shared" si="19"/>
        <v>1</v>
      </c>
      <c r="P44" s="15"/>
      <c r="Q44" s="15">
        <v>1</v>
      </c>
      <c r="R44" s="18">
        <f t="shared" si="22"/>
        <v>1</v>
      </c>
      <c r="S44" s="15"/>
      <c r="T44" s="15"/>
      <c r="U44" s="18">
        <f t="shared" si="25"/>
        <v>0</v>
      </c>
    </row>
    <row r="45" spans="1:21" ht="15" outlineLevel="4" x14ac:dyDescent="0.25">
      <c r="A45" s="9">
        <v>52.020499999999998</v>
      </c>
      <c r="B45" s="9" t="s">
        <v>42</v>
      </c>
      <c r="C45" s="9" t="s">
        <v>11</v>
      </c>
      <c r="D45" s="15"/>
      <c r="E45" s="15">
        <v>1</v>
      </c>
      <c r="F45" s="18">
        <f t="shared" si="11"/>
        <v>1</v>
      </c>
      <c r="G45" s="15"/>
      <c r="H45" s="15">
        <v>1</v>
      </c>
      <c r="I45" s="18">
        <f t="shared" si="13"/>
        <v>1</v>
      </c>
      <c r="J45" s="15"/>
      <c r="K45" s="15"/>
      <c r="L45" s="18">
        <f t="shared" si="16"/>
        <v>0</v>
      </c>
      <c r="M45" s="15"/>
      <c r="N45" s="15"/>
      <c r="O45" s="18">
        <f t="shared" si="19"/>
        <v>0</v>
      </c>
      <c r="P45" s="15"/>
      <c r="Q45" s="15"/>
      <c r="R45" s="18">
        <f t="shared" si="22"/>
        <v>0</v>
      </c>
      <c r="S45" s="15"/>
      <c r="T45" s="15"/>
      <c r="U45" s="18">
        <f t="shared" si="25"/>
        <v>0</v>
      </c>
    </row>
    <row r="46" spans="1:21" ht="15" outlineLevel="4" x14ac:dyDescent="0.25">
      <c r="A46" s="9">
        <v>52.100099999999998</v>
      </c>
      <c r="B46" s="9" t="s">
        <v>22</v>
      </c>
      <c r="C46" s="9" t="s">
        <v>23</v>
      </c>
      <c r="D46" s="15"/>
      <c r="E46" s="15">
        <v>1</v>
      </c>
      <c r="F46" s="18">
        <f t="shared" si="11"/>
        <v>1</v>
      </c>
      <c r="G46" s="15"/>
      <c r="H46" s="15">
        <v>1</v>
      </c>
      <c r="I46" s="18">
        <f t="shared" si="13"/>
        <v>1</v>
      </c>
      <c r="J46" s="15"/>
      <c r="K46" s="15"/>
      <c r="L46" s="18">
        <f t="shared" si="16"/>
        <v>0</v>
      </c>
      <c r="M46" s="15"/>
      <c r="N46" s="15"/>
      <c r="O46" s="18">
        <f t="shared" si="19"/>
        <v>0</v>
      </c>
      <c r="P46" s="15"/>
      <c r="Q46" s="15"/>
      <c r="R46" s="18">
        <f t="shared" si="22"/>
        <v>0</v>
      </c>
      <c r="S46" s="15"/>
      <c r="T46" s="15"/>
      <c r="U46" s="18">
        <f t="shared" si="25"/>
        <v>0</v>
      </c>
    </row>
    <row r="47" spans="1:21" ht="15" outlineLevel="3" x14ac:dyDescent="0.25">
      <c r="A47" s="132" t="s">
        <v>43</v>
      </c>
      <c r="B47" s="132"/>
      <c r="C47" s="132"/>
      <c r="D47" s="14">
        <f t="shared" ref="D47:T47" si="53">SUBTOTAL(9,D48:D49)</f>
        <v>12</v>
      </c>
      <c r="E47" s="14">
        <f t="shared" si="53"/>
        <v>5</v>
      </c>
      <c r="F47" s="18">
        <f t="shared" si="11"/>
        <v>17</v>
      </c>
      <c r="G47" s="14">
        <f t="shared" si="53"/>
        <v>12</v>
      </c>
      <c r="H47" s="14">
        <f t="shared" si="53"/>
        <v>4</v>
      </c>
      <c r="I47" s="18">
        <f t="shared" si="13"/>
        <v>16</v>
      </c>
      <c r="J47" s="14">
        <f t="shared" si="53"/>
        <v>12</v>
      </c>
      <c r="K47" s="14">
        <f t="shared" si="53"/>
        <v>4</v>
      </c>
      <c r="L47" s="18">
        <f t="shared" si="16"/>
        <v>16</v>
      </c>
      <c r="M47" s="14">
        <f t="shared" si="53"/>
        <v>9</v>
      </c>
      <c r="N47" s="14">
        <f t="shared" si="53"/>
        <v>3</v>
      </c>
      <c r="O47" s="18">
        <f t="shared" si="19"/>
        <v>12</v>
      </c>
      <c r="P47" s="14">
        <f t="shared" si="53"/>
        <v>10</v>
      </c>
      <c r="Q47" s="14">
        <f t="shared" si="53"/>
        <v>2</v>
      </c>
      <c r="R47" s="18">
        <f t="shared" si="22"/>
        <v>12</v>
      </c>
      <c r="S47" s="14">
        <f t="shared" si="53"/>
        <v>10</v>
      </c>
      <c r="T47" s="14">
        <f t="shared" si="53"/>
        <v>2</v>
      </c>
      <c r="U47" s="18">
        <f t="shared" si="25"/>
        <v>12</v>
      </c>
    </row>
    <row r="48" spans="1:21" ht="15" outlineLevel="4" x14ac:dyDescent="0.25">
      <c r="A48" s="9">
        <v>52.080100000000002</v>
      </c>
      <c r="B48" s="9" t="s">
        <v>20</v>
      </c>
      <c r="C48" s="9" t="s">
        <v>21</v>
      </c>
      <c r="D48" s="15">
        <v>9</v>
      </c>
      <c r="E48" s="15">
        <v>3</v>
      </c>
      <c r="F48" s="18">
        <f t="shared" si="11"/>
        <v>12</v>
      </c>
      <c r="G48" s="15">
        <v>9</v>
      </c>
      <c r="H48" s="15">
        <v>2</v>
      </c>
      <c r="I48" s="18">
        <f t="shared" si="13"/>
        <v>11</v>
      </c>
      <c r="J48" s="15">
        <v>9</v>
      </c>
      <c r="K48" s="15">
        <v>1</v>
      </c>
      <c r="L48" s="18">
        <f t="shared" si="16"/>
        <v>10</v>
      </c>
      <c r="M48" s="15">
        <v>6</v>
      </c>
      <c r="N48" s="15">
        <v>1</v>
      </c>
      <c r="O48" s="18">
        <f t="shared" si="19"/>
        <v>7</v>
      </c>
      <c r="P48" s="15">
        <v>7</v>
      </c>
      <c r="Q48" s="15"/>
      <c r="R48" s="18">
        <f t="shared" si="22"/>
        <v>7</v>
      </c>
      <c r="S48" s="15">
        <v>7</v>
      </c>
      <c r="T48" s="15"/>
      <c r="U48" s="18">
        <f t="shared" si="25"/>
        <v>7</v>
      </c>
    </row>
    <row r="49" spans="1:21" ht="15" outlineLevel="4" x14ac:dyDescent="0.25">
      <c r="A49" s="9">
        <v>52.110100000000003</v>
      </c>
      <c r="B49" s="9" t="s">
        <v>44</v>
      </c>
      <c r="C49" s="9" t="s">
        <v>45</v>
      </c>
      <c r="D49" s="15">
        <v>3</v>
      </c>
      <c r="E49" s="15">
        <v>2</v>
      </c>
      <c r="F49" s="18">
        <f t="shared" si="11"/>
        <v>5</v>
      </c>
      <c r="G49" s="15">
        <v>3</v>
      </c>
      <c r="H49" s="15">
        <v>2</v>
      </c>
      <c r="I49" s="18">
        <f t="shared" si="13"/>
        <v>5</v>
      </c>
      <c r="J49" s="15">
        <v>3</v>
      </c>
      <c r="K49" s="15">
        <v>3</v>
      </c>
      <c r="L49" s="18">
        <f t="shared" si="16"/>
        <v>6</v>
      </c>
      <c r="M49" s="15">
        <v>3</v>
      </c>
      <c r="N49" s="15">
        <v>2</v>
      </c>
      <c r="O49" s="18">
        <f t="shared" si="19"/>
        <v>5</v>
      </c>
      <c r="P49" s="15">
        <v>3</v>
      </c>
      <c r="Q49" s="15">
        <v>2</v>
      </c>
      <c r="R49" s="18">
        <f t="shared" si="22"/>
        <v>5</v>
      </c>
      <c r="S49" s="15">
        <v>3</v>
      </c>
      <c r="T49" s="15">
        <v>2</v>
      </c>
      <c r="U49" s="18">
        <f t="shared" si="25"/>
        <v>5</v>
      </c>
    </row>
    <row r="50" spans="1:21" ht="15" outlineLevel="1" x14ac:dyDescent="0.25">
      <c r="A50" s="131" t="s">
        <v>46</v>
      </c>
      <c r="B50" s="131"/>
      <c r="C50" s="131"/>
      <c r="D50" s="14">
        <f t="shared" ref="D50:T50" si="54">SUBTOTAL(9,D53:D56)</f>
        <v>170</v>
      </c>
      <c r="E50" s="14">
        <f t="shared" si="54"/>
        <v>226</v>
      </c>
      <c r="F50" s="18">
        <f t="shared" si="11"/>
        <v>396</v>
      </c>
      <c r="G50" s="14">
        <f t="shared" si="54"/>
        <v>159</v>
      </c>
      <c r="H50" s="14">
        <f t="shared" si="54"/>
        <v>208</v>
      </c>
      <c r="I50" s="18">
        <f t="shared" si="13"/>
        <v>367</v>
      </c>
      <c r="J50" s="14">
        <f t="shared" si="54"/>
        <v>160</v>
      </c>
      <c r="K50" s="14">
        <f t="shared" si="54"/>
        <v>218</v>
      </c>
      <c r="L50" s="18">
        <f t="shared" si="16"/>
        <v>378</v>
      </c>
      <c r="M50" s="14">
        <f t="shared" si="54"/>
        <v>150</v>
      </c>
      <c r="N50" s="14">
        <f t="shared" si="54"/>
        <v>206</v>
      </c>
      <c r="O50" s="18">
        <f t="shared" si="19"/>
        <v>356</v>
      </c>
      <c r="P50" s="14">
        <f t="shared" si="54"/>
        <v>159</v>
      </c>
      <c r="Q50" s="14">
        <f t="shared" si="54"/>
        <v>195</v>
      </c>
      <c r="R50" s="18">
        <f t="shared" si="22"/>
        <v>354</v>
      </c>
      <c r="S50" s="14">
        <f t="shared" si="54"/>
        <v>147</v>
      </c>
      <c r="T50" s="14">
        <f t="shared" si="54"/>
        <v>184</v>
      </c>
      <c r="U50" s="18">
        <f t="shared" si="25"/>
        <v>331</v>
      </c>
    </row>
    <row r="51" spans="1:21" ht="15" outlineLevel="2" x14ac:dyDescent="0.25">
      <c r="A51" s="125" t="s">
        <v>4</v>
      </c>
      <c r="B51" s="125"/>
      <c r="C51" s="125"/>
      <c r="D51" s="14">
        <f t="shared" ref="D51:T51" si="55">SUBTOTAL(9,D53:D53)</f>
        <v>126</v>
      </c>
      <c r="E51" s="14">
        <f t="shared" si="55"/>
        <v>183</v>
      </c>
      <c r="F51" s="18">
        <f t="shared" si="11"/>
        <v>309</v>
      </c>
      <c r="G51" s="14">
        <f t="shared" si="55"/>
        <v>122</v>
      </c>
      <c r="H51" s="14">
        <f t="shared" si="55"/>
        <v>171</v>
      </c>
      <c r="I51" s="18">
        <f t="shared" si="13"/>
        <v>293</v>
      </c>
      <c r="J51" s="14">
        <f t="shared" si="55"/>
        <v>125</v>
      </c>
      <c r="K51" s="14">
        <f t="shared" si="55"/>
        <v>171</v>
      </c>
      <c r="L51" s="18">
        <f t="shared" si="16"/>
        <v>296</v>
      </c>
      <c r="M51" s="14">
        <f t="shared" si="55"/>
        <v>121</v>
      </c>
      <c r="N51" s="14">
        <f t="shared" si="55"/>
        <v>163</v>
      </c>
      <c r="O51" s="18">
        <f t="shared" si="19"/>
        <v>284</v>
      </c>
      <c r="P51" s="14">
        <f t="shared" si="55"/>
        <v>124</v>
      </c>
      <c r="Q51" s="14">
        <f t="shared" si="55"/>
        <v>157</v>
      </c>
      <c r="R51" s="18">
        <f t="shared" si="22"/>
        <v>281</v>
      </c>
      <c r="S51" s="14">
        <f t="shared" si="55"/>
        <v>112</v>
      </c>
      <c r="T51" s="14">
        <f t="shared" si="55"/>
        <v>147</v>
      </c>
      <c r="U51" s="18">
        <f t="shared" si="25"/>
        <v>259</v>
      </c>
    </row>
    <row r="52" spans="1:21" ht="15" outlineLevel="3" collapsed="1" x14ac:dyDescent="0.25">
      <c r="A52" s="132" t="s">
        <v>5</v>
      </c>
      <c r="B52" s="132"/>
      <c r="C52" s="132"/>
      <c r="D52" s="14">
        <f t="shared" ref="D52:T52" si="56">SUBTOTAL(9,D53:D53)</f>
        <v>126</v>
      </c>
      <c r="E52" s="14">
        <f t="shared" si="56"/>
        <v>183</v>
      </c>
      <c r="F52" s="18">
        <f t="shared" si="11"/>
        <v>309</v>
      </c>
      <c r="G52" s="14">
        <f t="shared" si="56"/>
        <v>122</v>
      </c>
      <c r="H52" s="14">
        <f t="shared" si="56"/>
        <v>171</v>
      </c>
      <c r="I52" s="18">
        <f t="shared" si="13"/>
        <v>293</v>
      </c>
      <c r="J52" s="14">
        <f t="shared" si="56"/>
        <v>125</v>
      </c>
      <c r="K52" s="14">
        <f t="shared" si="56"/>
        <v>171</v>
      </c>
      <c r="L52" s="18">
        <f t="shared" si="16"/>
        <v>296</v>
      </c>
      <c r="M52" s="14">
        <f t="shared" si="56"/>
        <v>121</v>
      </c>
      <c r="N52" s="14">
        <f t="shared" si="56"/>
        <v>163</v>
      </c>
      <c r="O52" s="18">
        <f t="shared" si="19"/>
        <v>284</v>
      </c>
      <c r="P52" s="14">
        <f t="shared" si="56"/>
        <v>124</v>
      </c>
      <c r="Q52" s="14">
        <f t="shared" si="56"/>
        <v>157</v>
      </c>
      <c r="R52" s="18">
        <f t="shared" si="22"/>
        <v>281</v>
      </c>
      <c r="S52" s="14">
        <f t="shared" si="56"/>
        <v>112</v>
      </c>
      <c r="T52" s="14">
        <f t="shared" si="56"/>
        <v>147</v>
      </c>
      <c r="U52" s="18">
        <f t="shared" si="25"/>
        <v>259</v>
      </c>
    </row>
    <row r="53" spans="1:21" ht="15" outlineLevel="4" x14ac:dyDescent="0.25">
      <c r="A53" s="9">
        <v>4.0400999999999998</v>
      </c>
      <c r="B53" s="9" t="s">
        <v>47</v>
      </c>
      <c r="C53" s="9" t="s">
        <v>48</v>
      </c>
      <c r="D53" s="15">
        <v>126</v>
      </c>
      <c r="E53" s="15">
        <v>183</v>
      </c>
      <c r="F53" s="18">
        <f t="shared" si="11"/>
        <v>309</v>
      </c>
      <c r="G53" s="15">
        <v>122</v>
      </c>
      <c r="H53" s="15">
        <v>171</v>
      </c>
      <c r="I53" s="18">
        <f t="shared" si="13"/>
        <v>293</v>
      </c>
      <c r="J53" s="15">
        <v>125</v>
      </c>
      <c r="K53" s="15">
        <v>171</v>
      </c>
      <c r="L53" s="18">
        <f t="shared" si="16"/>
        <v>296</v>
      </c>
      <c r="M53" s="15">
        <v>121</v>
      </c>
      <c r="N53" s="15">
        <v>163</v>
      </c>
      <c r="O53" s="18">
        <f t="shared" si="19"/>
        <v>284</v>
      </c>
      <c r="P53" s="15">
        <v>124</v>
      </c>
      <c r="Q53" s="15">
        <v>157</v>
      </c>
      <c r="R53" s="18">
        <f t="shared" si="22"/>
        <v>281</v>
      </c>
      <c r="S53" s="15">
        <v>112</v>
      </c>
      <c r="T53" s="15">
        <v>147</v>
      </c>
      <c r="U53" s="18">
        <f t="shared" si="25"/>
        <v>259</v>
      </c>
    </row>
    <row r="54" spans="1:21" ht="15" outlineLevel="2" x14ac:dyDescent="0.25">
      <c r="A54" s="125" t="s">
        <v>36</v>
      </c>
      <c r="B54" s="125"/>
      <c r="C54" s="125"/>
      <c r="D54" s="14">
        <f t="shared" ref="D54:T54" si="57">SUBTOTAL(9,D56:D56)</f>
        <v>44</v>
      </c>
      <c r="E54" s="14">
        <f t="shared" si="57"/>
        <v>43</v>
      </c>
      <c r="F54" s="18">
        <f t="shared" si="11"/>
        <v>87</v>
      </c>
      <c r="G54" s="14">
        <f t="shared" si="57"/>
        <v>37</v>
      </c>
      <c r="H54" s="14">
        <f t="shared" si="57"/>
        <v>37</v>
      </c>
      <c r="I54" s="18">
        <f t="shared" si="13"/>
        <v>74</v>
      </c>
      <c r="J54" s="14">
        <f t="shared" si="57"/>
        <v>35</v>
      </c>
      <c r="K54" s="14">
        <f t="shared" si="57"/>
        <v>47</v>
      </c>
      <c r="L54" s="18">
        <f t="shared" si="16"/>
        <v>82</v>
      </c>
      <c r="M54" s="14">
        <f t="shared" si="57"/>
        <v>29</v>
      </c>
      <c r="N54" s="14">
        <f t="shared" si="57"/>
        <v>43</v>
      </c>
      <c r="O54" s="18">
        <f t="shared" si="19"/>
        <v>72</v>
      </c>
      <c r="P54" s="14">
        <f t="shared" si="57"/>
        <v>35</v>
      </c>
      <c r="Q54" s="14">
        <f t="shared" si="57"/>
        <v>38</v>
      </c>
      <c r="R54" s="18">
        <f t="shared" si="22"/>
        <v>73</v>
      </c>
      <c r="S54" s="14">
        <f t="shared" si="57"/>
        <v>35</v>
      </c>
      <c r="T54" s="14">
        <f t="shared" si="57"/>
        <v>37</v>
      </c>
      <c r="U54" s="18">
        <f t="shared" si="25"/>
        <v>72</v>
      </c>
    </row>
    <row r="55" spans="1:21" ht="15" outlineLevel="3" collapsed="1" x14ac:dyDescent="0.25">
      <c r="A55" s="132" t="s">
        <v>37</v>
      </c>
      <c r="B55" s="132"/>
      <c r="C55" s="132"/>
      <c r="D55" s="14">
        <f t="shared" ref="D55:T55" si="58">SUBTOTAL(9,D56:D56)</f>
        <v>44</v>
      </c>
      <c r="E55" s="14">
        <f t="shared" si="58"/>
        <v>43</v>
      </c>
      <c r="F55" s="18">
        <f t="shared" si="11"/>
        <v>87</v>
      </c>
      <c r="G55" s="14">
        <f t="shared" si="58"/>
        <v>37</v>
      </c>
      <c r="H55" s="14">
        <f t="shared" si="58"/>
        <v>37</v>
      </c>
      <c r="I55" s="18">
        <f t="shared" si="13"/>
        <v>74</v>
      </c>
      <c r="J55" s="14">
        <f t="shared" si="58"/>
        <v>35</v>
      </c>
      <c r="K55" s="14">
        <f t="shared" si="58"/>
        <v>47</v>
      </c>
      <c r="L55" s="18">
        <f t="shared" si="16"/>
        <v>82</v>
      </c>
      <c r="M55" s="14">
        <f t="shared" si="58"/>
        <v>29</v>
      </c>
      <c r="N55" s="14">
        <f t="shared" si="58"/>
        <v>43</v>
      </c>
      <c r="O55" s="18">
        <f t="shared" si="19"/>
        <v>72</v>
      </c>
      <c r="P55" s="14">
        <f t="shared" si="58"/>
        <v>35</v>
      </c>
      <c r="Q55" s="14">
        <f t="shared" si="58"/>
        <v>38</v>
      </c>
      <c r="R55" s="18">
        <f t="shared" si="22"/>
        <v>73</v>
      </c>
      <c r="S55" s="14">
        <f t="shared" si="58"/>
        <v>35</v>
      </c>
      <c r="T55" s="14">
        <f t="shared" si="58"/>
        <v>37</v>
      </c>
      <c r="U55" s="18">
        <f t="shared" si="25"/>
        <v>72</v>
      </c>
    </row>
    <row r="56" spans="1:21" ht="12.75" customHeight="1" outlineLevel="4" x14ac:dyDescent="0.25">
      <c r="A56" s="9">
        <v>4.0201000000000002</v>
      </c>
      <c r="B56" s="9" t="s">
        <v>38</v>
      </c>
      <c r="C56" s="9" t="s">
        <v>39</v>
      </c>
      <c r="D56" s="15">
        <v>44</v>
      </c>
      <c r="E56" s="15">
        <v>43</v>
      </c>
      <c r="F56" s="18">
        <f t="shared" si="11"/>
        <v>87</v>
      </c>
      <c r="G56" s="15">
        <v>37</v>
      </c>
      <c r="H56" s="15">
        <v>37</v>
      </c>
      <c r="I56" s="18">
        <f t="shared" si="13"/>
        <v>74</v>
      </c>
      <c r="J56" s="15">
        <v>35</v>
      </c>
      <c r="K56" s="15">
        <v>47</v>
      </c>
      <c r="L56" s="18">
        <f t="shared" si="16"/>
        <v>82</v>
      </c>
      <c r="M56" s="15">
        <v>29</v>
      </c>
      <c r="N56" s="15">
        <v>43</v>
      </c>
      <c r="O56" s="18">
        <f t="shared" si="19"/>
        <v>72</v>
      </c>
      <c r="P56" s="15">
        <v>35</v>
      </c>
      <c r="Q56" s="15">
        <v>38</v>
      </c>
      <c r="R56" s="18">
        <f t="shared" si="22"/>
        <v>73</v>
      </c>
      <c r="S56" s="15">
        <v>35</v>
      </c>
      <c r="T56" s="15">
        <v>37</v>
      </c>
      <c r="U56" s="18">
        <f t="shared" si="25"/>
        <v>72</v>
      </c>
    </row>
    <row r="57" spans="1:21" ht="15" outlineLevel="1" x14ac:dyDescent="0.25">
      <c r="A57" s="131" t="s">
        <v>49</v>
      </c>
      <c r="B57" s="131"/>
      <c r="C57" s="131"/>
      <c r="D57" s="14">
        <f t="shared" ref="D57:T57" si="59">SUBTOTAL(9,D60:D84)</f>
        <v>1414</v>
      </c>
      <c r="E57" s="14">
        <f t="shared" si="59"/>
        <v>2006</v>
      </c>
      <c r="F57" s="18">
        <f t="shared" si="11"/>
        <v>3420</v>
      </c>
      <c r="G57" s="14">
        <f t="shared" si="59"/>
        <v>1364</v>
      </c>
      <c r="H57" s="14">
        <f t="shared" si="59"/>
        <v>1911</v>
      </c>
      <c r="I57" s="18">
        <f t="shared" si="13"/>
        <v>3275</v>
      </c>
      <c r="J57" s="14">
        <f t="shared" si="59"/>
        <v>1380</v>
      </c>
      <c r="K57" s="14">
        <f t="shared" si="59"/>
        <v>1945</v>
      </c>
      <c r="L57" s="18">
        <f t="shared" si="16"/>
        <v>3325</v>
      </c>
      <c r="M57" s="14">
        <f t="shared" si="59"/>
        <v>1346</v>
      </c>
      <c r="N57" s="14">
        <f t="shared" si="59"/>
        <v>1860</v>
      </c>
      <c r="O57" s="18">
        <f t="shared" si="19"/>
        <v>3206</v>
      </c>
      <c r="P57" s="14">
        <f t="shared" si="59"/>
        <v>1227</v>
      </c>
      <c r="Q57" s="14">
        <f t="shared" si="59"/>
        <v>1724</v>
      </c>
      <c r="R57" s="18">
        <f t="shared" si="22"/>
        <v>2951</v>
      </c>
      <c r="S57" s="14">
        <f t="shared" si="59"/>
        <v>1146</v>
      </c>
      <c r="T57" s="14">
        <f t="shared" si="59"/>
        <v>1620</v>
      </c>
      <c r="U57" s="18">
        <f t="shared" si="25"/>
        <v>2766</v>
      </c>
    </row>
    <row r="58" spans="1:21" ht="15" outlineLevel="2" x14ac:dyDescent="0.25">
      <c r="A58" s="125" t="s">
        <v>4</v>
      </c>
      <c r="B58" s="125"/>
      <c r="C58" s="125"/>
      <c r="D58" s="14">
        <f t="shared" ref="D58:T58" si="60">SUBTOTAL(9,D60:D71)</f>
        <v>1241</v>
      </c>
      <c r="E58" s="14">
        <f t="shared" si="60"/>
        <v>1856</v>
      </c>
      <c r="F58" s="18">
        <f t="shared" si="11"/>
        <v>3097</v>
      </c>
      <c r="G58" s="14">
        <f t="shared" si="60"/>
        <v>1183</v>
      </c>
      <c r="H58" s="14">
        <f t="shared" si="60"/>
        <v>1763</v>
      </c>
      <c r="I58" s="18">
        <f t="shared" si="13"/>
        <v>2946</v>
      </c>
      <c r="J58" s="14">
        <f t="shared" si="60"/>
        <v>1217</v>
      </c>
      <c r="K58" s="14">
        <f t="shared" si="60"/>
        <v>1799</v>
      </c>
      <c r="L58" s="18">
        <f t="shared" si="16"/>
        <v>3016</v>
      </c>
      <c r="M58" s="14">
        <f t="shared" si="60"/>
        <v>1174</v>
      </c>
      <c r="N58" s="14">
        <f t="shared" si="60"/>
        <v>1706</v>
      </c>
      <c r="O58" s="18">
        <f t="shared" si="19"/>
        <v>2880</v>
      </c>
      <c r="P58" s="14">
        <f t="shared" si="60"/>
        <v>1040</v>
      </c>
      <c r="Q58" s="14">
        <f t="shared" si="60"/>
        <v>1567</v>
      </c>
      <c r="R58" s="18">
        <f t="shared" si="22"/>
        <v>2607</v>
      </c>
      <c r="S58" s="14">
        <f t="shared" si="60"/>
        <v>984</v>
      </c>
      <c r="T58" s="14">
        <f t="shared" si="60"/>
        <v>1476</v>
      </c>
      <c r="U58" s="18">
        <f t="shared" si="25"/>
        <v>2460</v>
      </c>
    </row>
    <row r="59" spans="1:21" ht="15" outlineLevel="3" collapsed="1" x14ac:dyDescent="0.25">
      <c r="A59" s="132" t="s">
        <v>5</v>
      </c>
      <c r="B59" s="132"/>
      <c r="C59" s="132"/>
      <c r="D59" s="14">
        <f t="shared" ref="D59:T59" si="61">SUBTOTAL(9,D60:D71)</f>
        <v>1241</v>
      </c>
      <c r="E59" s="14">
        <f t="shared" si="61"/>
        <v>1856</v>
      </c>
      <c r="F59" s="18">
        <f t="shared" si="11"/>
        <v>3097</v>
      </c>
      <c r="G59" s="14">
        <f t="shared" si="61"/>
        <v>1183</v>
      </c>
      <c r="H59" s="14">
        <f t="shared" si="61"/>
        <v>1763</v>
      </c>
      <c r="I59" s="18">
        <f t="shared" si="13"/>
        <v>2946</v>
      </c>
      <c r="J59" s="14">
        <f t="shared" si="61"/>
        <v>1217</v>
      </c>
      <c r="K59" s="14">
        <f t="shared" si="61"/>
        <v>1799</v>
      </c>
      <c r="L59" s="18">
        <f t="shared" si="16"/>
        <v>3016</v>
      </c>
      <c r="M59" s="14">
        <f t="shared" si="61"/>
        <v>1174</v>
      </c>
      <c r="N59" s="14">
        <f t="shared" si="61"/>
        <v>1706</v>
      </c>
      <c r="O59" s="18">
        <f t="shared" si="19"/>
        <v>2880</v>
      </c>
      <c r="P59" s="14">
        <f t="shared" si="61"/>
        <v>1040</v>
      </c>
      <c r="Q59" s="14">
        <f t="shared" si="61"/>
        <v>1567</v>
      </c>
      <c r="R59" s="18">
        <f t="shared" si="22"/>
        <v>2607</v>
      </c>
      <c r="S59" s="14">
        <f t="shared" si="61"/>
        <v>984</v>
      </c>
      <c r="T59" s="14">
        <f t="shared" si="61"/>
        <v>1476</v>
      </c>
      <c r="U59" s="18">
        <f t="shared" si="25"/>
        <v>2460</v>
      </c>
    </row>
    <row r="60" spans="1:21" ht="15" outlineLevel="4" x14ac:dyDescent="0.25">
      <c r="A60" s="9">
        <v>3.0104000000000002</v>
      </c>
      <c r="B60" s="9" t="s">
        <v>64</v>
      </c>
      <c r="C60" s="9" t="s">
        <v>65</v>
      </c>
      <c r="D60" s="15">
        <v>124</v>
      </c>
      <c r="E60" s="15">
        <v>205</v>
      </c>
      <c r="F60" s="18">
        <f t="shared" si="11"/>
        <v>329</v>
      </c>
      <c r="G60" s="15">
        <v>112</v>
      </c>
      <c r="H60" s="15">
        <v>188</v>
      </c>
      <c r="I60" s="18">
        <f t="shared" si="13"/>
        <v>300</v>
      </c>
      <c r="J60" s="15">
        <v>139</v>
      </c>
      <c r="K60" s="15">
        <v>220</v>
      </c>
      <c r="L60" s="18">
        <f t="shared" si="16"/>
        <v>359</v>
      </c>
      <c r="M60" s="15">
        <v>127</v>
      </c>
      <c r="N60" s="15">
        <v>199</v>
      </c>
      <c r="O60" s="18">
        <f t="shared" si="19"/>
        <v>326</v>
      </c>
      <c r="P60" s="15">
        <v>123</v>
      </c>
      <c r="Q60" s="15">
        <v>213</v>
      </c>
      <c r="R60" s="18">
        <f t="shared" si="22"/>
        <v>336</v>
      </c>
      <c r="S60" s="15">
        <v>120</v>
      </c>
      <c r="T60" s="15">
        <v>201</v>
      </c>
      <c r="U60" s="18">
        <f t="shared" si="25"/>
        <v>321</v>
      </c>
    </row>
    <row r="61" spans="1:21" ht="15" outlineLevel="4" x14ac:dyDescent="0.25">
      <c r="A61" s="9">
        <v>11.0701</v>
      </c>
      <c r="B61" s="9" t="s">
        <v>50</v>
      </c>
      <c r="C61" s="9" t="s">
        <v>51</v>
      </c>
      <c r="D61" s="15">
        <v>94</v>
      </c>
      <c r="E61" s="15">
        <v>29</v>
      </c>
      <c r="F61" s="18">
        <f t="shared" si="11"/>
        <v>123</v>
      </c>
      <c r="G61" s="15">
        <v>96</v>
      </c>
      <c r="H61" s="15">
        <v>27</v>
      </c>
      <c r="I61" s="18">
        <f t="shared" si="13"/>
        <v>123</v>
      </c>
      <c r="J61" s="15">
        <v>104</v>
      </c>
      <c r="K61" s="15">
        <v>40</v>
      </c>
      <c r="L61" s="18">
        <f t="shared" si="16"/>
        <v>144</v>
      </c>
      <c r="M61" s="15">
        <v>102</v>
      </c>
      <c r="N61" s="15">
        <v>36</v>
      </c>
      <c r="O61" s="18">
        <f t="shared" si="19"/>
        <v>138</v>
      </c>
      <c r="P61" s="15">
        <v>98</v>
      </c>
      <c r="Q61" s="15">
        <v>32</v>
      </c>
      <c r="R61" s="18">
        <f t="shared" si="22"/>
        <v>130</v>
      </c>
      <c r="S61" s="15">
        <v>93</v>
      </c>
      <c r="T61" s="15">
        <v>30</v>
      </c>
      <c r="U61" s="18">
        <f t="shared" si="25"/>
        <v>123</v>
      </c>
    </row>
    <row r="62" spans="1:21" ht="15" outlineLevel="4" x14ac:dyDescent="0.25">
      <c r="A62" s="9">
        <v>26.010100000000001</v>
      </c>
      <c r="B62" s="9" t="s">
        <v>56</v>
      </c>
      <c r="C62" s="9" t="s">
        <v>57</v>
      </c>
      <c r="D62" s="15">
        <v>402</v>
      </c>
      <c r="E62" s="15">
        <v>601</v>
      </c>
      <c r="F62" s="18">
        <f t="shared" si="11"/>
        <v>1003</v>
      </c>
      <c r="G62" s="15">
        <v>354</v>
      </c>
      <c r="H62" s="15">
        <v>518</v>
      </c>
      <c r="I62" s="18">
        <f t="shared" si="13"/>
        <v>872</v>
      </c>
      <c r="J62" s="15">
        <v>375</v>
      </c>
      <c r="K62" s="15">
        <v>550</v>
      </c>
      <c r="L62" s="18">
        <f t="shared" si="16"/>
        <v>925</v>
      </c>
      <c r="M62" s="15">
        <v>320</v>
      </c>
      <c r="N62" s="15">
        <v>473</v>
      </c>
      <c r="O62" s="18">
        <f t="shared" si="19"/>
        <v>793</v>
      </c>
      <c r="P62" s="15">
        <v>281</v>
      </c>
      <c r="Q62" s="15">
        <v>414</v>
      </c>
      <c r="R62" s="18">
        <f t="shared" si="22"/>
        <v>695</v>
      </c>
      <c r="S62" s="15">
        <v>258</v>
      </c>
      <c r="T62" s="15">
        <v>391</v>
      </c>
      <c r="U62" s="18">
        <f t="shared" si="25"/>
        <v>649</v>
      </c>
    </row>
    <row r="63" spans="1:21" ht="12.75" customHeight="1" outlineLevel="4" x14ac:dyDescent="0.25">
      <c r="A63" s="9">
        <v>26.010100000000001</v>
      </c>
      <c r="B63" s="9" t="s">
        <v>54</v>
      </c>
      <c r="C63" s="9" t="s">
        <v>55</v>
      </c>
      <c r="D63" s="15">
        <v>53</v>
      </c>
      <c r="E63" s="15">
        <v>85</v>
      </c>
      <c r="F63" s="18">
        <f t="shared" si="11"/>
        <v>138</v>
      </c>
      <c r="G63" s="15">
        <v>75</v>
      </c>
      <c r="H63" s="15">
        <v>113</v>
      </c>
      <c r="I63" s="18">
        <f t="shared" si="13"/>
        <v>188</v>
      </c>
      <c r="J63" s="15">
        <v>50</v>
      </c>
      <c r="K63" s="15">
        <v>75</v>
      </c>
      <c r="L63" s="18">
        <f t="shared" si="16"/>
        <v>125</v>
      </c>
      <c r="M63" s="15">
        <v>77</v>
      </c>
      <c r="N63" s="15">
        <v>127</v>
      </c>
      <c r="O63" s="18">
        <f t="shared" si="19"/>
        <v>204</v>
      </c>
      <c r="P63" s="15">
        <v>68</v>
      </c>
      <c r="Q63" s="15">
        <v>111</v>
      </c>
      <c r="R63" s="18">
        <f t="shared" si="22"/>
        <v>179</v>
      </c>
      <c r="S63" s="15">
        <v>68</v>
      </c>
      <c r="T63" s="15">
        <v>109</v>
      </c>
      <c r="U63" s="18">
        <f t="shared" si="25"/>
        <v>177</v>
      </c>
    </row>
    <row r="64" spans="1:21" ht="15" outlineLevel="4" x14ac:dyDescent="0.25">
      <c r="A64" s="9">
        <v>26.010100000000001</v>
      </c>
      <c r="B64" s="9" t="s">
        <v>52</v>
      </c>
      <c r="C64" s="9" t="s">
        <v>53</v>
      </c>
      <c r="D64" s="15">
        <v>36</v>
      </c>
      <c r="E64" s="15">
        <v>54</v>
      </c>
      <c r="F64" s="18">
        <f t="shared" si="11"/>
        <v>90</v>
      </c>
      <c r="G64" s="15">
        <v>45</v>
      </c>
      <c r="H64" s="15">
        <v>82</v>
      </c>
      <c r="I64" s="18">
        <f t="shared" si="13"/>
        <v>127</v>
      </c>
      <c r="J64" s="15">
        <v>27</v>
      </c>
      <c r="K64" s="15">
        <v>51</v>
      </c>
      <c r="L64" s="18">
        <f t="shared" si="16"/>
        <v>78</v>
      </c>
      <c r="M64" s="15">
        <v>34</v>
      </c>
      <c r="N64" s="15">
        <v>69</v>
      </c>
      <c r="O64" s="18">
        <f t="shared" si="19"/>
        <v>103</v>
      </c>
      <c r="P64" s="15">
        <v>23</v>
      </c>
      <c r="Q64" s="15">
        <v>51</v>
      </c>
      <c r="R64" s="18">
        <f t="shared" si="22"/>
        <v>74</v>
      </c>
      <c r="S64" s="15">
        <v>22</v>
      </c>
      <c r="T64" s="15">
        <v>45</v>
      </c>
      <c r="U64" s="18">
        <f t="shared" si="25"/>
        <v>67</v>
      </c>
    </row>
    <row r="65" spans="1:21" ht="15" outlineLevel="4" x14ac:dyDescent="0.25">
      <c r="A65" s="9">
        <v>27.010100000000001</v>
      </c>
      <c r="B65" s="9" t="s">
        <v>60</v>
      </c>
      <c r="C65" s="9" t="s">
        <v>61</v>
      </c>
      <c r="D65" s="15">
        <v>76</v>
      </c>
      <c r="E65" s="15">
        <v>89</v>
      </c>
      <c r="F65" s="18">
        <f t="shared" si="11"/>
        <v>165</v>
      </c>
      <c r="G65" s="15">
        <v>68</v>
      </c>
      <c r="H65" s="15">
        <v>84</v>
      </c>
      <c r="I65" s="18">
        <f t="shared" si="13"/>
        <v>152</v>
      </c>
      <c r="J65" s="15">
        <v>83</v>
      </c>
      <c r="K65" s="15">
        <v>89</v>
      </c>
      <c r="L65" s="18">
        <f t="shared" si="16"/>
        <v>172</v>
      </c>
      <c r="M65" s="15">
        <v>71</v>
      </c>
      <c r="N65" s="15">
        <v>77</v>
      </c>
      <c r="O65" s="18">
        <f t="shared" si="19"/>
        <v>148</v>
      </c>
      <c r="P65" s="15">
        <v>70</v>
      </c>
      <c r="Q65" s="15">
        <v>69</v>
      </c>
      <c r="R65" s="18">
        <f t="shared" si="22"/>
        <v>139</v>
      </c>
      <c r="S65" s="15">
        <v>65</v>
      </c>
      <c r="T65" s="15">
        <v>67</v>
      </c>
      <c r="U65" s="18">
        <f t="shared" si="25"/>
        <v>132</v>
      </c>
    </row>
    <row r="66" spans="1:21" ht="15" outlineLevel="4" x14ac:dyDescent="0.25">
      <c r="A66" s="9">
        <v>27.010100000000001</v>
      </c>
      <c r="B66" s="9" t="s">
        <v>62</v>
      </c>
      <c r="C66" s="9" t="s">
        <v>63</v>
      </c>
      <c r="D66" s="15">
        <v>1</v>
      </c>
      <c r="E66" s="15">
        <v>1</v>
      </c>
      <c r="F66" s="18">
        <f t="shared" si="11"/>
        <v>2</v>
      </c>
      <c r="G66" s="15">
        <v>1</v>
      </c>
      <c r="H66" s="15">
        <v>1</v>
      </c>
      <c r="I66" s="18">
        <f t="shared" si="13"/>
        <v>2</v>
      </c>
      <c r="J66" s="15">
        <v>2</v>
      </c>
      <c r="K66" s="15"/>
      <c r="L66" s="18">
        <f t="shared" si="16"/>
        <v>2</v>
      </c>
      <c r="M66" s="15">
        <v>2</v>
      </c>
      <c r="N66" s="15"/>
      <c r="O66" s="18">
        <f t="shared" si="19"/>
        <v>2</v>
      </c>
      <c r="P66" s="15">
        <v>2</v>
      </c>
      <c r="Q66" s="15">
        <v>1</v>
      </c>
      <c r="R66" s="18">
        <f t="shared" si="22"/>
        <v>3</v>
      </c>
      <c r="S66" s="15">
        <v>1</v>
      </c>
      <c r="T66" s="15">
        <v>1</v>
      </c>
      <c r="U66" s="18">
        <f t="shared" si="25"/>
        <v>2</v>
      </c>
    </row>
    <row r="67" spans="1:21" ht="15" outlineLevel="4" x14ac:dyDescent="0.25">
      <c r="A67" s="9">
        <v>30.180099999999999</v>
      </c>
      <c r="B67" s="9" t="s">
        <v>66</v>
      </c>
      <c r="C67" s="9" t="s">
        <v>67</v>
      </c>
      <c r="D67" s="15">
        <v>127</v>
      </c>
      <c r="E67" s="15">
        <v>227</v>
      </c>
      <c r="F67" s="18">
        <f t="shared" si="11"/>
        <v>354</v>
      </c>
      <c r="G67" s="15">
        <v>125</v>
      </c>
      <c r="H67" s="15">
        <v>229</v>
      </c>
      <c r="I67" s="18">
        <f t="shared" si="13"/>
        <v>354</v>
      </c>
      <c r="J67" s="15">
        <v>118</v>
      </c>
      <c r="K67" s="15">
        <v>233</v>
      </c>
      <c r="L67" s="18">
        <f t="shared" si="16"/>
        <v>351</v>
      </c>
      <c r="M67" s="15">
        <v>132</v>
      </c>
      <c r="N67" s="15">
        <v>235</v>
      </c>
      <c r="O67" s="18">
        <f t="shared" si="19"/>
        <v>367</v>
      </c>
      <c r="P67" s="15">
        <v>106</v>
      </c>
      <c r="Q67" s="15">
        <v>214</v>
      </c>
      <c r="R67" s="18">
        <f t="shared" si="22"/>
        <v>320</v>
      </c>
      <c r="S67" s="15">
        <v>99</v>
      </c>
      <c r="T67" s="15">
        <v>195</v>
      </c>
      <c r="U67" s="18">
        <f t="shared" si="25"/>
        <v>294</v>
      </c>
    </row>
    <row r="68" spans="1:21" ht="12.75" customHeight="1" outlineLevel="4" x14ac:dyDescent="0.25">
      <c r="A68" s="9">
        <v>30.180099999999999</v>
      </c>
      <c r="B68" s="9" t="s">
        <v>68</v>
      </c>
      <c r="C68" s="9" t="s">
        <v>69</v>
      </c>
      <c r="D68" s="15">
        <v>2</v>
      </c>
      <c r="E68" s="15">
        <v>2</v>
      </c>
      <c r="F68" s="18">
        <f t="shared" si="11"/>
        <v>4</v>
      </c>
      <c r="G68" s="15">
        <v>1</v>
      </c>
      <c r="H68" s="15">
        <v>2</v>
      </c>
      <c r="I68" s="18">
        <f t="shared" si="13"/>
        <v>3</v>
      </c>
      <c r="J68" s="15"/>
      <c r="K68" s="15">
        <v>2</v>
      </c>
      <c r="L68" s="18">
        <f t="shared" si="16"/>
        <v>2</v>
      </c>
      <c r="M68" s="15"/>
      <c r="N68" s="15"/>
      <c r="O68" s="18">
        <f t="shared" si="19"/>
        <v>0</v>
      </c>
      <c r="P68" s="15"/>
      <c r="Q68" s="15"/>
      <c r="R68" s="18">
        <f t="shared" si="22"/>
        <v>0</v>
      </c>
      <c r="S68" s="15"/>
      <c r="T68" s="15"/>
      <c r="U68" s="18">
        <f t="shared" si="25"/>
        <v>0</v>
      </c>
    </row>
    <row r="69" spans="1:21" ht="15" outlineLevel="4" x14ac:dyDescent="0.25">
      <c r="A69" s="9">
        <v>40.0501</v>
      </c>
      <c r="B69" s="9" t="s">
        <v>70</v>
      </c>
      <c r="C69" s="9" t="s">
        <v>71</v>
      </c>
      <c r="D69" s="15">
        <v>198</v>
      </c>
      <c r="E69" s="15">
        <v>284</v>
      </c>
      <c r="F69" s="18">
        <f t="shared" si="11"/>
        <v>482</v>
      </c>
      <c r="G69" s="15">
        <v>187</v>
      </c>
      <c r="H69" s="15">
        <v>265</v>
      </c>
      <c r="I69" s="18">
        <f t="shared" si="13"/>
        <v>452</v>
      </c>
      <c r="J69" s="15">
        <v>195</v>
      </c>
      <c r="K69" s="15">
        <v>278</v>
      </c>
      <c r="L69" s="18">
        <f t="shared" si="16"/>
        <v>473</v>
      </c>
      <c r="M69" s="15">
        <v>190</v>
      </c>
      <c r="N69" s="15">
        <v>255</v>
      </c>
      <c r="O69" s="18">
        <f t="shared" si="19"/>
        <v>445</v>
      </c>
      <c r="P69" s="15">
        <v>171</v>
      </c>
      <c r="Q69" s="15">
        <v>252</v>
      </c>
      <c r="R69" s="18">
        <f t="shared" si="22"/>
        <v>423</v>
      </c>
      <c r="S69" s="15">
        <v>167</v>
      </c>
      <c r="T69" s="15">
        <v>251</v>
      </c>
      <c r="U69" s="18">
        <f t="shared" si="25"/>
        <v>418</v>
      </c>
    </row>
    <row r="70" spans="1:21" ht="15" outlineLevel="4" x14ac:dyDescent="0.25">
      <c r="A70" s="9">
        <v>40.080100000000002</v>
      </c>
      <c r="B70" s="9" t="s">
        <v>72</v>
      </c>
      <c r="C70" s="9" t="s">
        <v>73</v>
      </c>
      <c r="D70" s="15">
        <v>89</v>
      </c>
      <c r="E70" s="15">
        <v>78</v>
      </c>
      <c r="F70" s="18">
        <f t="shared" si="11"/>
        <v>167</v>
      </c>
      <c r="G70" s="15">
        <v>82</v>
      </c>
      <c r="H70" s="15">
        <v>73</v>
      </c>
      <c r="I70" s="18">
        <f t="shared" si="13"/>
        <v>155</v>
      </c>
      <c r="J70" s="15">
        <v>91</v>
      </c>
      <c r="K70" s="15">
        <v>83</v>
      </c>
      <c r="L70" s="18">
        <f t="shared" si="16"/>
        <v>174</v>
      </c>
      <c r="M70" s="15">
        <v>88</v>
      </c>
      <c r="N70" s="15">
        <v>74</v>
      </c>
      <c r="O70" s="18">
        <f t="shared" si="19"/>
        <v>162</v>
      </c>
      <c r="P70" s="15">
        <v>76</v>
      </c>
      <c r="Q70" s="15">
        <v>72</v>
      </c>
      <c r="R70" s="18">
        <f t="shared" si="22"/>
        <v>148</v>
      </c>
      <c r="S70" s="15">
        <v>71</v>
      </c>
      <c r="T70" s="15">
        <v>63</v>
      </c>
      <c r="U70" s="18">
        <f t="shared" si="25"/>
        <v>134</v>
      </c>
    </row>
    <row r="71" spans="1:21" ht="12.75" customHeight="1" outlineLevel="4" x14ac:dyDescent="0.25">
      <c r="A71" s="9">
        <v>51.310099999999998</v>
      </c>
      <c r="B71" s="9" t="s">
        <v>74</v>
      </c>
      <c r="C71" s="9" t="s">
        <v>75</v>
      </c>
      <c r="D71" s="15">
        <v>39</v>
      </c>
      <c r="E71" s="15">
        <v>201</v>
      </c>
      <c r="F71" s="18">
        <f t="shared" si="11"/>
        <v>240</v>
      </c>
      <c r="G71" s="15">
        <v>37</v>
      </c>
      <c r="H71" s="15">
        <v>181</v>
      </c>
      <c r="I71" s="18">
        <f t="shared" si="13"/>
        <v>218</v>
      </c>
      <c r="J71" s="15">
        <v>33</v>
      </c>
      <c r="K71" s="15">
        <v>178</v>
      </c>
      <c r="L71" s="18">
        <f t="shared" si="16"/>
        <v>211</v>
      </c>
      <c r="M71" s="15">
        <v>31</v>
      </c>
      <c r="N71" s="15">
        <v>161</v>
      </c>
      <c r="O71" s="18">
        <f t="shared" si="19"/>
        <v>192</v>
      </c>
      <c r="P71" s="15">
        <v>22</v>
      </c>
      <c r="Q71" s="15">
        <v>138</v>
      </c>
      <c r="R71" s="18">
        <f t="shared" si="22"/>
        <v>160</v>
      </c>
      <c r="S71" s="15">
        <v>20</v>
      </c>
      <c r="T71" s="15">
        <v>123</v>
      </c>
      <c r="U71" s="18">
        <f t="shared" si="25"/>
        <v>143</v>
      </c>
    </row>
    <row r="72" spans="1:21" ht="15" outlineLevel="2" x14ac:dyDescent="0.25">
      <c r="A72" s="125" t="s">
        <v>36</v>
      </c>
      <c r="B72" s="125"/>
      <c r="C72" s="125"/>
      <c r="D72" s="14">
        <f t="shared" ref="D72:T72" si="62">SUBTOTAL(9,D74:D84)</f>
        <v>173</v>
      </c>
      <c r="E72" s="14">
        <f t="shared" si="62"/>
        <v>150</v>
      </c>
      <c r="F72" s="18">
        <f t="shared" si="11"/>
        <v>323</v>
      </c>
      <c r="G72" s="14">
        <f t="shared" si="62"/>
        <v>181</v>
      </c>
      <c r="H72" s="14">
        <f t="shared" si="62"/>
        <v>148</v>
      </c>
      <c r="I72" s="18">
        <f t="shared" si="13"/>
        <v>329</v>
      </c>
      <c r="J72" s="14">
        <f t="shared" si="62"/>
        <v>163</v>
      </c>
      <c r="K72" s="14">
        <f t="shared" si="62"/>
        <v>146</v>
      </c>
      <c r="L72" s="18">
        <f t="shared" si="16"/>
        <v>309</v>
      </c>
      <c r="M72" s="14">
        <f t="shared" si="62"/>
        <v>172</v>
      </c>
      <c r="N72" s="14">
        <f t="shared" si="62"/>
        <v>154</v>
      </c>
      <c r="O72" s="18">
        <f t="shared" si="19"/>
        <v>326</v>
      </c>
      <c r="P72" s="14">
        <f t="shared" si="62"/>
        <v>187</v>
      </c>
      <c r="Q72" s="14">
        <f t="shared" si="62"/>
        <v>157</v>
      </c>
      <c r="R72" s="18">
        <f t="shared" si="22"/>
        <v>344</v>
      </c>
      <c r="S72" s="14">
        <f t="shared" si="62"/>
        <v>162</v>
      </c>
      <c r="T72" s="14">
        <f t="shared" si="62"/>
        <v>144</v>
      </c>
      <c r="U72" s="18">
        <f t="shared" si="25"/>
        <v>306</v>
      </c>
    </row>
    <row r="73" spans="1:21" ht="15" outlineLevel="3" collapsed="1" x14ac:dyDescent="0.25">
      <c r="A73" s="132" t="s">
        <v>37</v>
      </c>
      <c r="B73" s="132"/>
      <c r="C73" s="132"/>
      <c r="D73" s="14">
        <f t="shared" ref="D73:T73" si="63">SUBTOTAL(9,D74:D78)</f>
        <v>44</v>
      </c>
      <c r="E73" s="14">
        <f t="shared" si="63"/>
        <v>42</v>
      </c>
      <c r="F73" s="18">
        <f t="shared" si="11"/>
        <v>86</v>
      </c>
      <c r="G73" s="14">
        <f t="shared" si="63"/>
        <v>43</v>
      </c>
      <c r="H73" s="14">
        <f t="shared" si="63"/>
        <v>39</v>
      </c>
      <c r="I73" s="18">
        <f t="shared" si="13"/>
        <v>82</v>
      </c>
      <c r="J73" s="14">
        <f t="shared" si="63"/>
        <v>44</v>
      </c>
      <c r="K73" s="14">
        <f t="shared" si="63"/>
        <v>46</v>
      </c>
      <c r="L73" s="18">
        <f t="shared" si="16"/>
        <v>90</v>
      </c>
      <c r="M73" s="14">
        <f t="shared" si="63"/>
        <v>45</v>
      </c>
      <c r="N73" s="14">
        <f t="shared" si="63"/>
        <v>49</v>
      </c>
      <c r="O73" s="18">
        <f t="shared" si="19"/>
        <v>94</v>
      </c>
      <c r="P73" s="14">
        <f t="shared" si="63"/>
        <v>54</v>
      </c>
      <c r="Q73" s="14">
        <f t="shared" si="63"/>
        <v>48</v>
      </c>
      <c r="R73" s="18">
        <f t="shared" si="22"/>
        <v>102</v>
      </c>
      <c r="S73" s="14">
        <f t="shared" si="63"/>
        <v>45</v>
      </c>
      <c r="T73" s="14">
        <f t="shared" si="63"/>
        <v>42</v>
      </c>
      <c r="U73" s="18">
        <f t="shared" si="25"/>
        <v>87</v>
      </c>
    </row>
    <row r="74" spans="1:21" ht="12.75" customHeight="1" outlineLevel="4" x14ac:dyDescent="0.25">
      <c r="A74" s="9">
        <v>3.0104000000000002</v>
      </c>
      <c r="B74" s="9" t="s">
        <v>64</v>
      </c>
      <c r="C74" s="9" t="s">
        <v>65</v>
      </c>
      <c r="D74" s="15">
        <v>5</v>
      </c>
      <c r="E74" s="15">
        <v>12</v>
      </c>
      <c r="F74" s="18">
        <f t="shared" si="11"/>
        <v>17</v>
      </c>
      <c r="G74" s="15">
        <v>6</v>
      </c>
      <c r="H74" s="15">
        <v>11</v>
      </c>
      <c r="I74" s="18">
        <f t="shared" si="13"/>
        <v>17</v>
      </c>
      <c r="J74" s="15">
        <v>7</v>
      </c>
      <c r="K74" s="15">
        <v>15</v>
      </c>
      <c r="L74" s="18">
        <f t="shared" si="16"/>
        <v>22</v>
      </c>
      <c r="M74" s="15">
        <v>8</v>
      </c>
      <c r="N74" s="15">
        <v>17</v>
      </c>
      <c r="O74" s="18">
        <f t="shared" si="19"/>
        <v>25</v>
      </c>
      <c r="P74" s="15">
        <v>11</v>
      </c>
      <c r="Q74" s="15">
        <v>16</v>
      </c>
      <c r="R74" s="18">
        <f t="shared" si="22"/>
        <v>27</v>
      </c>
      <c r="S74" s="15">
        <v>10</v>
      </c>
      <c r="T74" s="15">
        <v>14</v>
      </c>
      <c r="U74" s="18">
        <f t="shared" si="25"/>
        <v>24</v>
      </c>
    </row>
    <row r="75" spans="1:21" ht="15" outlineLevel="4" x14ac:dyDescent="0.25">
      <c r="A75" s="9">
        <v>26.010100000000001</v>
      </c>
      <c r="B75" s="9" t="s">
        <v>56</v>
      </c>
      <c r="C75" s="9" t="s">
        <v>57</v>
      </c>
      <c r="D75" s="15">
        <v>23</v>
      </c>
      <c r="E75" s="15">
        <v>20</v>
      </c>
      <c r="F75" s="18">
        <f t="shared" si="11"/>
        <v>43</v>
      </c>
      <c r="G75" s="15">
        <v>23</v>
      </c>
      <c r="H75" s="15">
        <v>17</v>
      </c>
      <c r="I75" s="18">
        <f t="shared" si="13"/>
        <v>40</v>
      </c>
      <c r="J75" s="15">
        <v>16</v>
      </c>
      <c r="K75" s="15">
        <v>18</v>
      </c>
      <c r="L75" s="18">
        <f t="shared" si="16"/>
        <v>34</v>
      </c>
      <c r="M75" s="15">
        <v>18</v>
      </c>
      <c r="N75" s="15">
        <v>19</v>
      </c>
      <c r="O75" s="18">
        <f t="shared" si="19"/>
        <v>37</v>
      </c>
      <c r="P75" s="15">
        <v>20</v>
      </c>
      <c r="Q75" s="15">
        <v>20</v>
      </c>
      <c r="R75" s="18">
        <f t="shared" si="22"/>
        <v>40</v>
      </c>
      <c r="S75" s="15">
        <v>16</v>
      </c>
      <c r="T75" s="15">
        <v>19</v>
      </c>
      <c r="U75" s="18">
        <f t="shared" si="25"/>
        <v>35</v>
      </c>
    </row>
    <row r="76" spans="1:21" ht="12.75" customHeight="1" outlineLevel="4" x14ac:dyDescent="0.25">
      <c r="A76" s="9">
        <v>27.010100000000001</v>
      </c>
      <c r="B76" s="9" t="s">
        <v>60</v>
      </c>
      <c r="C76" s="9" t="s">
        <v>61</v>
      </c>
      <c r="D76" s="15">
        <v>7</v>
      </c>
      <c r="E76" s="15">
        <v>3</v>
      </c>
      <c r="F76" s="18">
        <f t="shared" ref="F76:F139" si="64">SUM(D76:E76)</f>
        <v>10</v>
      </c>
      <c r="G76" s="15">
        <v>7</v>
      </c>
      <c r="H76" s="15">
        <v>6</v>
      </c>
      <c r="I76" s="18">
        <f t="shared" ref="I76:I139" si="65">SUM(G76:H76)</f>
        <v>13</v>
      </c>
      <c r="J76" s="15">
        <v>12</v>
      </c>
      <c r="K76" s="15">
        <v>8</v>
      </c>
      <c r="L76" s="18">
        <f t="shared" ref="L76:L139" si="66">SUM(J76:K76)</f>
        <v>20</v>
      </c>
      <c r="M76" s="15">
        <v>11</v>
      </c>
      <c r="N76" s="15">
        <v>9</v>
      </c>
      <c r="O76" s="18">
        <f t="shared" ref="O76:O139" si="67">SUM(M76:N76)</f>
        <v>20</v>
      </c>
      <c r="P76" s="15">
        <v>16</v>
      </c>
      <c r="Q76" s="15">
        <v>10</v>
      </c>
      <c r="R76" s="18">
        <f t="shared" ref="R76:R139" si="68">SUM(P76:Q76)</f>
        <v>26</v>
      </c>
      <c r="S76" s="15">
        <v>14</v>
      </c>
      <c r="T76" s="15">
        <v>8</v>
      </c>
      <c r="U76" s="18">
        <f t="shared" ref="U76:U139" si="69">SUM(S76:T76)</f>
        <v>22</v>
      </c>
    </row>
    <row r="77" spans="1:21" ht="15" outlineLevel="4" x14ac:dyDescent="0.25">
      <c r="A77" s="9">
        <v>40.0501</v>
      </c>
      <c r="B77" s="9" t="s">
        <v>70</v>
      </c>
      <c r="C77" s="9" t="s">
        <v>71</v>
      </c>
      <c r="D77" s="15">
        <v>3</v>
      </c>
      <c r="E77" s="15">
        <v>5</v>
      </c>
      <c r="F77" s="18">
        <f t="shared" si="64"/>
        <v>8</v>
      </c>
      <c r="G77" s="15">
        <v>2</v>
      </c>
      <c r="H77" s="15">
        <v>3</v>
      </c>
      <c r="I77" s="18">
        <f t="shared" si="65"/>
        <v>5</v>
      </c>
      <c r="J77" s="15">
        <v>2</v>
      </c>
      <c r="K77" s="15">
        <v>3</v>
      </c>
      <c r="L77" s="18">
        <f t="shared" si="66"/>
        <v>5</v>
      </c>
      <c r="M77" s="15">
        <v>1</v>
      </c>
      <c r="N77" s="15">
        <v>2</v>
      </c>
      <c r="O77" s="18">
        <f t="shared" si="67"/>
        <v>3</v>
      </c>
      <c r="P77" s="15"/>
      <c r="Q77" s="15">
        <v>1</v>
      </c>
      <c r="R77" s="18">
        <f t="shared" si="68"/>
        <v>1</v>
      </c>
      <c r="S77" s="15"/>
      <c r="T77" s="15">
        <v>1</v>
      </c>
      <c r="U77" s="18">
        <f t="shared" si="69"/>
        <v>1</v>
      </c>
    </row>
    <row r="78" spans="1:21" ht="15" outlineLevel="4" x14ac:dyDescent="0.25">
      <c r="A78" s="9">
        <v>40.080100000000002</v>
      </c>
      <c r="B78" s="9" t="s">
        <v>72</v>
      </c>
      <c r="C78" s="9" t="s">
        <v>73</v>
      </c>
      <c r="D78" s="15">
        <v>6</v>
      </c>
      <c r="E78" s="15">
        <v>2</v>
      </c>
      <c r="F78" s="18">
        <f t="shared" si="64"/>
        <v>8</v>
      </c>
      <c r="G78" s="15">
        <v>5</v>
      </c>
      <c r="H78" s="15">
        <v>2</v>
      </c>
      <c r="I78" s="18">
        <f t="shared" si="65"/>
        <v>7</v>
      </c>
      <c r="J78" s="15">
        <v>7</v>
      </c>
      <c r="K78" s="15">
        <v>2</v>
      </c>
      <c r="L78" s="18">
        <f t="shared" si="66"/>
        <v>9</v>
      </c>
      <c r="M78" s="15">
        <v>7</v>
      </c>
      <c r="N78" s="15">
        <v>2</v>
      </c>
      <c r="O78" s="18">
        <f t="shared" si="67"/>
        <v>9</v>
      </c>
      <c r="P78" s="15">
        <v>7</v>
      </c>
      <c r="Q78" s="15">
        <v>1</v>
      </c>
      <c r="R78" s="18">
        <f t="shared" si="68"/>
        <v>8</v>
      </c>
      <c r="S78" s="15">
        <v>5</v>
      </c>
      <c r="T78" s="15"/>
      <c r="U78" s="18">
        <f t="shared" si="69"/>
        <v>5</v>
      </c>
    </row>
    <row r="79" spans="1:21" ht="15" outlineLevel="3" x14ac:dyDescent="0.25">
      <c r="A79" s="132" t="s">
        <v>43</v>
      </c>
      <c r="B79" s="132"/>
      <c r="C79" s="132"/>
      <c r="D79" s="14">
        <f t="shared" ref="D79:T79" si="70">SUBTOTAL(9,D80:D84)</f>
        <v>129</v>
      </c>
      <c r="E79" s="14">
        <f t="shared" si="70"/>
        <v>108</v>
      </c>
      <c r="F79" s="18">
        <f t="shared" si="64"/>
        <v>237</v>
      </c>
      <c r="G79" s="14">
        <f t="shared" si="70"/>
        <v>138</v>
      </c>
      <c r="H79" s="14">
        <f t="shared" si="70"/>
        <v>109</v>
      </c>
      <c r="I79" s="18">
        <f t="shared" si="65"/>
        <v>247</v>
      </c>
      <c r="J79" s="14">
        <f t="shared" si="70"/>
        <v>119</v>
      </c>
      <c r="K79" s="14">
        <f t="shared" si="70"/>
        <v>100</v>
      </c>
      <c r="L79" s="18">
        <f t="shared" si="66"/>
        <v>219</v>
      </c>
      <c r="M79" s="14">
        <f t="shared" si="70"/>
        <v>127</v>
      </c>
      <c r="N79" s="14">
        <f t="shared" si="70"/>
        <v>105</v>
      </c>
      <c r="O79" s="18">
        <f t="shared" si="67"/>
        <v>232</v>
      </c>
      <c r="P79" s="14">
        <f t="shared" si="70"/>
        <v>133</v>
      </c>
      <c r="Q79" s="14">
        <f t="shared" si="70"/>
        <v>109</v>
      </c>
      <c r="R79" s="18">
        <f t="shared" si="68"/>
        <v>242</v>
      </c>
      <c r="S79" s="14">
        <f t="shared" si="70"/>
        <v>117</v>
      </c>
      <c r="T79" s="14">
        <f t="shared" si="70"/>
        <v>102</v>
      </c>
      <c r="U79" s="18">
        <f t="shared" si="69"/>
        <v>219</v>
      </c>
    </row>
    <row r="80" spans="1:21" ht="15" outlineLevel="4" x14ac:dyDescent="0.25">
      <c r="A80" s="9">
        <v>3.0104000000000002</v>
      </c>
      <c r="B80" s="9" t="s">
        <v>64</v>
      </c>
      <c r="C80" s="9" t="s">
        <v>65</v>
      </c>
      <c r="D80" s="15">
        <v>21</v>
      </c>
      <c r="E80" s="15">
        <v>26</v>
      </c>
      <c r="F80" s="18">
        <f t="shared" si="64"/>
        <v>47</v>
      </c>
      <c r="G80" s="15">
        <v>22</v>
      </c>
      <c r="H80" s="15">
        <v>25</v>
      </c>
      <c r="I80" s="18">
        <f t="shared" si="65"/>
        <v>47</v>
      </c>
      <c r="J80" s="15">
        <v>23</v>
      </c>
      <c r="K80" s="15">
        <v>23</v>
      </c>
      <c r="L80" s="18">
        <f t="shared" si="66"/>
        <v>46</v>
      </c>
      <c r="M80" s="15">
        <v>23</v>
      </c>
      <c r="N80" s="15">
        <v>22</v>
      </c>
      <c r="O80" s="18">
        <f t="shared" si="67"/>
        <v>45</v>
      </c>
      <c r="P80" s="15">
        <v>23</v>
      </c>
      <c r="Q80" s="15">
        <v>25</v>
      </c>
      <c r="R80" s="18">
        <f t="shared" si="68"/>
        <v>48</v>
      </c>
      <c r="S80" s="15">
        <v>22</v>
      </c>
      <c r="T80" s="15">
        <v>22</v>
      </c>
      <c r="U80" s="18">
        <f t="shared" si="69"/>
        <v>44</v>
      </c>
    </row>
    <row r="81" spans="1:21" ht="12.75" customHeight="1" outlineLevel="4" x14ac:dyDescent="0.25">
      <c r="A81" s="9">
        <v>26.010100000000001</v>
      </c>
      <c r="B81" s="9" t="s">
        <v>56</v>
      </c>
      <c r="C81" s="9" t="s">
        <v>57</v>
      </c>
      <c r="D81" s="15">
        <v>22</v>
      </c>
      <c r="E81" s="15">
        <v>29</v>
      </c>
      <c r="F81" s="18">
        <f t="shared" si="64"/>
        <v>51</v>
      </c>
      <c r="G81" s="15">
        <v>26</v>
      </c>
      <c r="H81" s="15">
        <v>30</v>
      </c>
      <c r="I81" s="18">
        <f t="shared" si="65"/>
        <v>56</v>
      </c>
      <c r="J81" s="15">
        <v>27</v>
      </c>
      <c r="K81" s="15">
        <v>28</v>
      </c>
      <c r="L81" s="18">
        <f t="shared" si="66"/>
        <v>55</v>
      </c>
      <c r="M81" s="15">
        <v>29</v>
      </c>
      <c r="N81" s="15">
        <v>31</v>
      </c>
      <c r="O81" s="18">
        <f t="shared" si="67"/>
        <v>60</v>
      </c>
      <c r="P81" s="15">
        <v>30</v>
      </c>
      <c r="Q81" s="15">
        <v>29</v>
      </c>
      <c r="R81" s="18">
        <f t="shared" si="68"/>
        <v>59</v>
      </c>
      <c r="S81" s="15">
        <v>26</v>
      </c>
      <c r="T81" s="15">
        <v>29</v>
      </c>
      <c r="U81" s="18">
        <f t="shared" si="69"/>
        <v>55</v>
      </c>
    </row>
    <row r="82" spans="1:21" ht="15" outlineLevel="4" x14ac:dyDescent="0.25">
      <c r="A82" s="9">
        <v>27.010100000000001</v>
      </c>
      <c r="B82" s="9" t="s">
        <v>60</v>
      </c>
      <c r="C82" s="9" t="s">
        <v>61</v>
      </c>
      <c r="D82" s="15">
        <v>16</v>
      </c>
      <c r="E82" s="15">
        <v>3</v>
      </c>
      <c r="F82" s="18">
        <f t="shared" si="64"/>
        <v>19</v>
      </c>
      <c r="G82" s="15">
        <v>16</v>
      </c>
      <c r="H82" s="15">
        <v>3</v>
      </c>
      <c r="I82" s="18">
        <f t="shared" si="65"/>
        <v>19</v>
      </c>
      <c r="J82" s="15">
        <v>12</v>
      </c>
      <c r="K82" s="15">
        <v>4</v>
      </c>
      <c r="L82" s="18">
        <f t="shared" si="66"/>
        <v>16</v>
      </c>
      <c r="M82" s="15">
        <v>12</v>
      </c>
      <c r="N82" s="15">
        <v>4</v>
      </c>
      <c r="O82" s="18">
        <f t="shared" si="67"/>
        <v>16</v>
      </c>
      <c r="P82" s="15">
        <v>12</v>
      </c>
      <c r="Q82" s="15">
        <v>4</v>
      </c>
      <c r="R82" s="18">
        <f t="shared" si="68"/>
        <v>16</v>
      </c>
      <c r="S82" s="15">
        <v>11</v>
      </c>
      <c r="T82" s="15">
        <v>3</v>
      </c>
      <c r="U82" s="18">
        <f t="shared" si="69"/>
        <v>14</v>
      </c>
    </row>
    <row r="83" spans="1:21" ht="12.75" customHeight="1" outlineLevel="4" x14ac:dyDescent="0.25">
      <c r="A83" s="9">
        <v>40.0501</v>
      </c>
      <c r="B83" s="9" t="s">
        <v>70</v>
      </c>
      <c r="C83" s="9" t="s">
        <v>71</v>
      </c>
      <c r="D83" s="15">
        <v>35</v>
      </c>
      <c r="E83" s="15">
        <v>38</v>
      </c>
      <c r="F83" s="18">
        <f t="shared" si="64"/>
        <v>73</v>
      </c>
      <c r="G83" s="15">
        <v>39</v>
      </c>
      <c r="H83" s="15">
        <v>38</v>
      </c>
      <c r="I83" s="18">
        <f t="shared" si="65"/>
        <v>77</v>
      </c>
      <c r="J83" s="15">
        <v>33</v>
      </c>
      <c r="K83" s="15">
        <v>32</v>
      </c>
      <c r="L83" s="18">
        <f t="shared" si="66"/>
        <v>65</v>
      </c>
      <c r="M83" s="15">
        <v>35</v>
      </c>
      <c r="N83" s="15">
        <v>35</v>
      </c>
      <c r="O83" s="18">
        <f t="shared" si="67"/>
        <v>70</v>
      </c>
      <c r="P83" s="15">
        <v>40</v>
      </c>
      <c r="Q83" s="15">
        <v>41</v>
      </c>
      <c r="R83" s="18">
        <f t="shared" si="68"/>
        <v>81</v>
      </c>
      <c r="S83" s="15">
        <v>33</v>
      </c>
      <c r="T83" s="15">
        <v>39</v>
      </c>
      <c r="U83" s="18">
        <f t="shared" si="69"/>
        <v>72</v>
      </c>
    </row>
    <row r="84" spans="1:21" ht="12.75" customHeight="1" outlineLevel="4" x14ac:dyDescent="0.25">
      <c r="A84" s="9">
        <v>40.050600000000003</v>
      </c>
      <c r="B84" s="9" t="s">
        <v>76</v>
      </c>
      <c r="C84" s="9" t="s">
        <v>77</v>
      </c>
      <c r="D84" s="15">
        <v>35</v>
      </c>
      <c r="E84" s="15">
        <v>12</v>
      </c>
      <c r="F84" s="18">
        <f t="shared" si="64"/>
        <v>47</v>
      </c>
      <c r="G84" s="15">
        <v>35</v>
      </c>
      <c r="H84" s="15">
        <v>13</v>
      </c>
      <c r="I84" s="18">
        <f t="shared" si="65"/>
        <v>48</v>
      </c>
      <c r="J84" s="15">
        <v>24</v>
      </c>
      <c r="K84" s="15">
        <v>13</v>
      </c>
      <c r="L84" s="18">
        <f t="shared" si="66"/>
        <v>37</v>
      </c>
      <c r="M84" s="15">
        <v>28</v>
      </c>
      <c r="N84" s="15">
        <v>13</v>
      </c>
      <c r="O84" s="18">
        <f t="shared" si="67"/>
        <v>41</v>
      </c>
      <c r="P84" s="15">
        <v>28</v>
      </c>
      <c r="Q84" s="15">
        <v>10</v>
      </c>
      <c r="R84" s="18">
        <f t="shared" si="68"/>
        <v>38</v>
      </c>
      <c r="S84" s="15">
        <v>25</v>
      </c>
      <c r="T84" s="15">
        <v>9</v>
      </c>
      <c r="U84" s="18">
        <f t="shared" si="69"/>
        <v>34</v>
      </c>
    </row>
    <row r="85" spans="1:21" ht="15" outlineLevel="1" x14ac:dyDescent="0.25">
      <c r="A85" s="131" t="s">
        <v>78</v>
      </c>
      <c r="B85" s="131"/>
      <c r="C85" s="131"/>
      <c r="D85" s="14">
        <f t="shared" ref="D85:T85" si="71">SUBTOTAL(9,D88:D120)</f>
        <v>1030</v>
      </c>
      <c r="E85" s="14">
        <f t="shared" si="71"/>
        <v>2032</v>
      </c>
      <c r="F85" s="18">
        <f t="shared" si="64"/>
        <v>3062</v>
      </c>
      <c r="G85" s="14">
        <f t="shared" si="71"/>
        <v>989</v>
      </c>
      <c r="H85" s="14">
        <f t="shared" si="71"/>
        <v>1925</v>
      </c>
      <c r="I85" s="18">
        <f t="shared" si="65"/>
        <v>2914</v>
      </c>
      <c r="J85" s="14">
        <f t="shared" si="71"/>
        <v>1056</v>
      </c>
      <c r="K85" s="14">
        <f t="shared" si="71"/>
        <v>2175</v>
      </c>
      <c r="L85" s="18">
        <f t="shared" si="66"/>
        <v>3231</v>
      </c>
      <c r="M85" s="14">
        <f t="shared" si="71"/>
        <v>1009</v>
      </c>
      <c r="N85" s="14">
        <f t="shared" si="71"/>
        <v>2061</v>
      </c>
      <c r="O85" s="18">
        <f t="shared" si="67"/>
        <v>3070</v>
      </c>
      <c r="P85" s="14">
        <f t="shared" si="71"/>
        <v>946</v>
      </c>
      <c r="Q85" s="14">
        <f t="shared" si="71"/>
        <v>1974</v>
      </c>
      <c r="R85" s="18">
        <f t="shared" si="68"/>
        <v>2920</v>
      </c>
      <c r="S85" s="14">
        <f t="shared" si="71"/>
        <v>883</v>
      </c>
      <c r="T85" s="14">
        <f t="shared" si="71"/>
        <v>1816</v>
      </c>
      <c r="U85" s="18">
        <f t="shared" si="69"/>
        <v>2699</v>
      </c>
    </row>
    <row r="86" spans="1:21" ht="15" outlineLevel="2" x14ac:dyDescent="0.25">
      <c r="A86" s="125" t="s">
        <v>4</v>
      </c>
      <c r="B86" s="125"/>
      <c r="C86" s="125"/>
      <c r="D86" s="14">
        <f t="shared" ref="D86:T86" si="72">SUBTOTAL(9,D88:D98)</f>
        <v>815</v>
      </c>
      <c r="E86" s="14">
        <f t="shared" si="72"/>
        <v>1572</v>
      </c>
      <c r="F86" s="18">
        <f t="shared" si="64"/>
        <v>2387</v>
      </c>
      <c r="G86" s="14">
        <f t="shared" si="72"/>
        <v>783</v>
      </c>
      <c r="H86" s="14">
        <f t="shared" si="72"/>
        <v>1493</v>
      </c>
      <c r="I86" s="18">
        <f t="shared" si="65"/>
        <v>2276</v>
      </c>
      <c r="J86" s="14">
        <f t="shared" si="72"/>
        <v>838</v>
      </c>
      <c r="K86" s="14">
        <f t="shared" si="72"/>
        <v>1723</v>
      </c>
      <c r="L86" s="18">
        <f t="shared" si="66"/>
        <v>2561</v>
      </c>
      <c r="M86" s="14">
        <f t="shared" si="72"/>
        <v>810</v>
      </c>
      <c r="N86" s="14">
        <f t="shared" si="72"/>
        <v>1648</v>
      </c>
      <c r="O86" s="18">
        <f t="shared" si="67"/>
        <v>2458</v>
      </c>
      <c r="P86" s="14">
        <f t="shared" si="72"/>
        <v>746</v>
      </c>
      <c r="Q86" s="14">
        <f t="shared" si="72"/>
        <v>1594</v>
      </c>
      <c r="R86" s="18">
        <f t="shared" si="68"/>
        <v>2340</v>
      </c>
      <c r="S86" s="14">
        <f t="shared" si="72"/>
        <v>699</v>
      </c>
      <c r="T86" s="14">
        <f t="shared" si="72"/>
        <v>1478</v>
      </c>
      <c r="U86" s="18">
        <f t="shared" si="69"/>
        <v>2177</v>
      </c>
    </row>
    <row r="87" spans="1:21" ht="15" outlineLevel="3" collapsed="1" x14ac:dyDescent="0.25">
      <c r="A87" s="132" t="s">
        <v>5</v>
      </c>
      <c r="B87" s="132"/>
      <c r="C87" s="132"/>
      <c r="D87" s="14">
        <f t="shared" ref="D87:T87" si="73">SUBTOTAL(9,D88:D98)</f>
        <v>815</v>
      </c>
      <c r="E87" s="14">
        <f t="shared" si="73"/>
        <v>1572</v>
      </c>
      <c r="F87" s="18">
        <f t="shared" si="64"/>
        <v>2387</v>
      </c>
      <c r="G87" s="14">
        <f t="shared" si="73"/>
        <v>783</v>
      </c>
      <c r="H87" s="14">
        <f t="shared" si="73"/>
        <v>1493</v>
      </c>
      <c r="I87" s="18">
        <f t="shared" si="65"/>
        <v>2276</v>
      </c>
      <c r="J87" s="14">
        <f t="shared" si="73"/>
        <v>838</v>
      </c>
      <c r="K87" s="14">
        <f t="shared" si="73"/>
        <v>1723</v>
      </c>
      <c r="L87" s="18">
        <f t="shared" si="66"/>
        <v>2561</v>
      </c>
      <c r="M87" s="14">
        <f t="shared" si="73"/>
        <v>810</v>
      </c>
      <c r="N87" s="14">
        <f t="shared" si="73"/>
        <v>1648</v>
      </c>
      <c r="O87" s="18">
        <f t="shared" si="67"/>
        <v>2458</v>
      </c>
      <c r="P87" s="14">
        <f t="shared" si="73"/>
        <v>746</v>
      </c>
      <c r="Q87" s="14">
        <f t="shared" si="73"/>
        <v>1594</v>
      </c>
      <c r="R87" s="18">
        <f t="shared" si="68"/>
        <v>2340</v>
      </c>
      <c r="S87" s="14">
        <f t="shared" si="73"/>
        <v>699</v>
      </c>
      <c r="T87" s="14">
        <f t="shared" si="73"/>
        <v>1478</v>
      </c>
      <c r="U87" s="18">
        <f t="shared" si="69"/>
        <v>2177</v>
      </c>
    </row>
    <row r="88" spans="1:21" ht="15" outlineLevel="4" x14ac:dyDescent="0.25">
      <c r="A88" s="9">
        <v>42.010100000000001</v>
      </c>
      <c r="B88" s="9" t="s">
        <v>79</v>
      </c>
      <c r="C88" s="9" t="s">
        <v>80</v>
      </c>
      <c r="D88" s="15">
        <v>148</v>
      </c>
      <c r="E88" s="15">
        <v>458</v>
      </c>
      <c r="F88" s="18">
        <f t="shared" si="64"/>
        <v>606</v>
      </c>
      <c r="G88" s="15">
        <v>152</v>
      </c>
      <c r="H88" s="15">
        <v>479</v>
      </c>
      <c r="I88" s="18">
        <f t="shared" si="65"/>
        <v>631</v>
      </c>
      <c r="J88" s="15">
        <v>149</v>
      </c>
      <c r="K88" s="15">
        <v>507</v>
      </c>
      <c r="L88" s="18">
        <f t="shared" si="66"/>
        <v>656</v>
      </c>
      <c r="M88" s="15">
        <v>146</v>
      </c>
      <c r="N88" s="15">
        <v>496</v>
      </c>
      <c r="O88" s="18">
        <f t="shared" si="67"/>
        <v>642</v>
      </c>
      <c r="P88" s="15">
        <v>138</v>
      </c>
      <c r="Q88" s="15">
        <v>492</v>
      </c>
      <c r="R88" s="18">
        <f t="shared" si="68"/>
        <v>630</v>
      </c>
      <c r="S88" s="15">
        <v>138</v>
      </c>
      <c r="T88" s="15">
        <v>471</v>
      </c>
      <c r="U88" s="18">
        <f t="shared" si="69"/>
        <v>609</v>
      </c>
    </row>
    <row r="89" spans="1:21" ht="12.75" customHeight="1" outlineLevel="4" x14ac:dyDescent="0.25">
      <c r="A89" s="9">
        <v>44.070099999999996</v>
      </c>
      <c r="B89" s="9" t="s">
        <v>81</v>
      </c>
      <c r="C89" s="9" t="s">
        <v>82</v>
      </c>
      <c r="D89" s="15"/>
      <c r="E89" s="15">
        <v>1</v>
      </c>
      <c r="F89" s="18">
        <f t="shared" si="64"/>
        <v>1</v>
      </c>
      <c r="G89" s="15"/>
      <c r="H89" s="15">
        <v>1</v>
      </c>
      <c r="I89" s="18">
        <f t="shared" si="65"/>
        <v>1</v>
      </c>
      <c r="J89" s="15"/>
      <c r="K89" s="15">
        <v>1</v>
      </c>
      <c r="L89" s="18">
        <f t="shared" si="66"/>
        <v>1</v>
      </c>
      <c r="M89" s="15"/>
      <c r="N89" s="15"/>
      <c r="O89" s="18">
        <f t="shared" si="67"/>
        <v>0</v>
      </c>
      <c r="P89" s="15"/>
      <c r="Q89" s="15"/>
      <c r="R89" s="18">
        <f t="shared" si="68"/>
        <v>0</v>
      </c>
      <c r="S89" s="15"/>
      <c r="T89" s="15"/>
      <c r="U89" s="18">
        <f t="shared" si="69"/>
        <v>0</v>
      </c>
    </row>
    <row r="90" spans="1:21" ht="15" outlineLevel="4" x14ac:dyDescent="0.25">
      <c r="A90" s="9">
        <v>44.070099999999996</v>
      </c>
      <c r="B90" s="9" t="s">
        <v>83</v>
      </c>
      <c r="C90" s="9" t="s">
        <v>84</v>
      </c>
      <c r="D90" s="15">
        <v>44</v>
      </c>
      <c r="E90" s="15">
        <v>261</v>
      </c>
      <c r="F90" s="18">
        <f t="shared" si="64"/>
        <v>305</v>
      </c>
      <c r="G90" s="15">
        <v>41</v>
      </c>
      <c r="H90" s="15">
        <v>234</v>
      </c>
      <c r="I90" s="18">
        <f t="shared" si="65"/>
        <v>275</v>
      </c>
      <c r="J90" s="15">
        <v>53</v>
      </c>
      <c r="K90" s="15">
        <v>308</v>
      </c>
      <c r="L90" s="18">
        <f t="shared" si="66"/>
        <v>361</v>
      </c>
      <c r="M90" s="15">
        <v>45</v>
      </c>
      <c r="N90" s="15">
        <v>273</v>
      </c>
      <c r="O90" s="18">
        <f t="shared" si="67"/>
        <v>318</v>
      </c>
      <c r="P90" s="15">
        <v>51</v>
      </c>
      <c r="Q90" s="15">
        <v>305</v>
      </c>
      <c r="R90" s="18">
        <f t="shared" si="68"/>
        <v>356</v>
      </c>
      <c r="S90" s="15">
        <v>47</v>
      </c>
      <c r="T90" s="15">
        <v>276</v>
      </c>
      <c r="U90" s="18">
        <f t="shared" si="69"/>
        <v>323</v>
      </c>
    </row>
    <row r="91" spans="1:21" ht="12.75" customHeight="1" outlineLevel="4" x14ac:dyDescent="0.25">
      <c r="A91" s="9">
        <v>45.010100000000001</v>
      </c>
      <c r="B91" s="9" t="s">
        <v>87</v>
      </c>
      <c r="C91" s="9" t="s">
        <v>88</v>
      </c>
      <c r="D91" s="15">
        <v>13</v>
      </c>
      <c r="E91" s="15">
        <v>19</v>
      </c>
      <c r="F91" s="18">
        <f t="shared" si="64"/>
        <v>32</v>
      </c>
      <c r="G91" s="15">
        <v>13</v>
      </c>
      <c r="H91" s="15">
        <v>18</v>
      </c>
      <c r="I91" s="18">
        <f t="shared" si="65"/>
        <v>31</v>
      </c>
      <c r="J91" s="15">
        <v>13</v>
      </c>
      <c r="K91" s="15">
        <v>14</v>
      </c>
      <c r="L91" s="18">
        <f t="shared" si="66"/>
        <v>27</v>
      </c>
      <c r="M91" s="15">
        <v>13</v>
      </c>
      <c r="N91" s="15">
        <v>15</v>
      </c>
      <c r="O91" s="18">
        <f t="shared" si="67"/>
        <v>28</v>
      </c>
      <c r="P91" s="15">
        <v>36</v>
      </c>
      <c r="Q91" s="15">
        <v>89</v>
      </c>
      <c r="R91" s="18">
        <f t="shared" si="68"/>
        <v>125</v>
      </c>
      <c r="S91" s="15">
        <v>33</v>
      </c>
      <c r="T91" s="15">
        <v>81</v>
      </c>
      <c r="U91" s="18">
        <f t="shared" si="69"/>
        <v>114</v>
      </c>
    </row>
    <row r="92" spans="1:21" ht="15" outlineLevel="4" x14ac:dyDescent="0.25">
      <c r="A92" s="9">
        <v>45.010100000000001</v>
      </c>
      <c r="B92" s="9" t="s">
        <v>85</v>
      </c>
      <c r="C92" s="9" t="s">
        <v>86</v>
      </c>
      <c r="D92" s="15">
        <v>76</v>
      </c>
      <c r="E92" s="15">
        <v>165</v>
      </c>
      <c r="F92" s="18">
        <f t="shared" si="64"/>
        <v>241</v>
      </c>
      <c r="G92" s="15">
        <v>67</v>
      </c>
      <c r="H92" s="15">
        <v>136</v>
      </c>
      <c r="I92" s="18">
        <f t="shared" si="65"/>
        <v>203</v>
      </c>
      <c r="J92" s="15">
        <v>78</v>
      </c>
      <c r="K92" s="15">
        <v>166</v>
      </c>
      <c r="L92" s="18">
        <f t="shared" si="66"/>
        <v>244</v>
      </c>
      <c r="M92" s="15">
        <v>79</v>
      </c>
      <c r="N92" s="15">
        <v>159</v>
      </c>
      <c r="O92" s="18">
        <f t="shared" si="67"/>
        <v>238</v>
      </c>
      <c r="P92" s="15">
        <v>55</v>
      </c>
      <c r="Q92" s="15">
        <v>60</v>
      </c>
      <c r="R92" s="18">
        <f t="shared" si="68"/>
        <v>115</v>
      </c>
      <c r="S92" s="15">
        <v>43</v>
      </c>
      <c r="T92" s="15">
        <v>56</v>
      </c>
      <c r="U92" s="18">
        <f t="shared" si="69"/>
        <v>99</v>
      </c>
    </row>
    <row r="93" spans="1:21" ht="12.75" customHeight="1" outlineLevel="4" x14ac:dyDescent="0.25">
      <c r="A93" s="9">
        <v>45.020099999999999</v>
      </c>
      <c r="B93" s="9" t="s">
        <v>89</v>
      </c>
      <c r="C93" s="9" t="s">
        <v>90</v>
      </c>
      <c r="D93" s="15">
        <v>51</v>
      </c>
      <c r="E93" s="15">
        <v>100</v>
      </c>
      <c r="F93" s="18">
        <f t="shared" si="64"/>
        <v>151</v>
      </c>
      <c r="G93" s="15">
        <v>43</v>
      </c>
      <c r="H93" s="15">
        <v>85</v>
      </c>
      <c r="I93" s="18">
        <f t="shared" si="65"/>
        <v>128</v>
      </c>
      <c r="J93" s="15">
        <v>46</v>
      </c>
      <c r="K93" s="15">
        <v>118</v>
      </c>
      <c r="L93" s="18">
        <f t="shared" si="66"/>
        <v>164</v>
      </c>
      <c r="M93" s="15">
        <v>47</v>
      </c>
      <c r="N93" s="15">
        <v>112</v>
      </c>
      <c r="O93" s="18">
        <f t="shared" si="67"/>
        <v>159</v>
      </c>
      <c r="P93" s="15">
        <v>40</v>
      </c>
      <c r="Q93" s="15">
        <v>104</v>
      </c>
      <c r="R93" s="18">
        <f t="shared" si="68"/>
        <v>144</v>
      </c>
      <c r="S93" s="15">
        <v>37</v>
      </c>
      <c r="T93" s="15">
        <v>101</v>
      </c>
      <c r="U93" s="18">
        <f t="shared" si="69"/>
        <v>138</v>
      </c>
    </row>
    <row r="94" spans="1:21" ht="15" outlineLevel="4" x14ac:dyDescent="0.25">
      <c r="A94" s="9">
        <v>45.060099999999998</v>
      </c>
      <c r="B94" s="9" t="s">
        <v>91</v>
      </c>
      <c r="C94" s="9" t="s">
        <v>92</v>
      </c>
      <c r="D94" s="15">
        <v>98</v>
      </c>
      <c r="E94" s="15">
        <v>68</v>
      </c>
      <c r="F94" s="18">
        <f t="shared" si="64"/>
        <v>166</v>
      </c>
      <c r="G94" s="15">
        <v>95</v>
      </c>
      <c r="H94" s="15">
        <v>65</v>
      </c>
      <c r="I94" s="18">
        <f t="shared" si="65"/>
        <v>160</v>
      </c>
      <c r="J94" s="15">
        <v>111</v>
      </c>
      <c r="K94" s="15">
        <v>62</v>
      </c>
      <c r="L94" s="18">
        <f t="shared" si="66"/>
        <v>173</v>
      </c>
      <c r="M94" s="15">
        <v>110</v>
      </c>
      <c r="N94" s="15">
        <v>59</v>
      </c>
      <c r="O94" s="18">
        <f t="shared" si="67"/>
        <v>169</v>
      </c>
      <c r="P94" s="15">
        <v>97</v>
      </c>
      <c r="Q94" s="15">
        <v>52</v>
      </c>
      <c r="R94" s="18">
        <f t="shared" si="68"/>
        <v>149</v>
      </c>
      <c r="S94" s="15">
        <v>91</v>
      </c>
      <c r="T94" s="15">
        <v>47</v>
      </c>
      <c r="U94" s="18">
        <f t="shared" si="69"/>
        <v>138</v>
      </c>
    </row>
    <row r="95" spans="1:21" ht="15" outlineLevel="4" x14ac:dyDescent="0.25">
      <c r="A95" s="9">
        <v>45.070099999999996</v>
      </c>
      <c r="B95" s="9" t="s">
        <v>93</v>
      </c>
      <c r="C95" s="9" t="s">
        <v>94</v>
      </c>
      <c r="D95" s="15">
        <v>75</v>
      </c>
      <c r="E95" s="15">
        <v>92</v>
      </c>
      <c r="F95" s="18">
        <f t="shared" si="64"/>
        <v>167</v>
      </c>
      <c r="G95" s="15">
        <v>71</v>
      </c>
      <c r="H95" s="15">
        <v>94</v>
      </c>
      <c r="I95" s="18">
        <f t="shared" si="65"/>
        <v>165</v>
      </c>
      <c r="J95" s="15">
        <v>86</v>
      </c>
      <c r="K95" s="15">
        <v>115</v>
      </c>
      <c r="L95" s="18">
        <f t="shared" si="66"/>
        <v>201</v>
      </c>
      <c r="M95" s="15">
        <v>74</v>
      </c>
      <c r="N95" s="15">
        <v>111</v>
      </c>
      <c r="O95" s="18">
        <f t="shared" si="67"/>
        <v>185</v>
      </c>
      <c r="P95" s="15">
        <v>59</v>
      </c>
      <c r="Q95" s="15">
        <v>94</v>
      </c>
      <c r="R95" s="18">
        <f t="shared" si="68"/>
        <v>153</v>
      </c>
      <c r="S95" s="15">
        <v>53</v>
      </c>
      <c r="T95" s="15">
        <v>79</v>
      </c>
      <c r="U95" s="18">
        <f t="shared" si="69"/>
        <v>132</v>
      </c>
    </row>
    <row r="96" spans="1:21" ht="15" outlineLevel="4" x14ac:dyDescent="0.25">
      <c r="A96" s="9">
        <v>45.100099999999998</v>
      </c>
      <c r="B96" s="9" t="s">
        <v>95</v>
      </c>
      <c r="C96" s="9" t="s">
        <v>96</v>
      </c>
      <c r="D96" s="15">
        <v>141</v>
      </c>
      <c r="E96" s="15">
        <v>127</v>
      </c>
      <c r="F96" s="18">
        <f t="shared" si="64"/>
        <v>268</v>
      </c>
      <c r="G96" s="15">
        <v>147</v>
      </c>
      <c r="H96" s="15">
        <v>126</v>
      </c>
      <c r="I96" s="18">
        <f t="shared" si="65"/>
        <v>273</v>
      </c>
      <c r="J96" s="15">
        <v>149</v>
      </c>
      <c r="K96" s="15">
        <v>134</v>
      </c>
      <c r="L96" s="18">
        <f t="shared" si="66"/>
        <v>283</v>
      </c>
      <c r="M96" s="15">
        <v>152</v>
      </c>
      <c r="N96" s="15">
        <v>135</v>
      </c>
      <c r="O96" s="18">
        <f t="shared" si="67"/>
        <v>287</v>
      </c>
      <c r="P96" s="15">
        <v>128</v>
      </c>
      <c r="Q96" s="15">
        <v>127</v>
      </c>
      <c r="R96" s="18">
        <f t="shared" si="68"/>
        <v>255</v>
      </c>
      <c r="S96" s="15">
        <v>126</v>
      </c>
      <c r="T96" s="15">
        <v>124</v>
      </c>
      <c r="U96" s="18">
        <f t="shared" si="69"/>
        <v>250</v>
      </c>
    </row>
    <row r="97" spans="1:21" ht="12.75" customHeight="1" outlineLevel="4" x14ac:dyDescent="0.25">
      <c r="A97" s="9">
        <v>45.110100000000003</v>
      </c>
      <c r="B97" s="9" t="s">
        <v>97</v>
      </c>
      <c r="C97" s="9" t="s">
        <v>98</v>
      </c>
      <c r="D97" s="15">
        <v>62</v>
      </c>
      <c r="E97" s="15">
        <v>123</v>
      </c>
      <c r="F97" s="18">
        <f t="shared" si="64"/>
        <v>185</v>
      </c>
      <c r="G97" s="15">
        <v>56</v>
      </c>
      <c r="H97" s="15">
        <v>105</v>
      </c>
      <c r="I97" s="18">
        <f t="shared" si="65"/>
        <v>161</v>
      </c>
      <c r="J97" s="15">
        <v>68</v>
      </c>
      <c r="K97" s="15">
        <v>127</v>
      </c>
      <c r="L97" s="18">
        <f t="shared" si="66"/>
        <v>195</v>
      </c>
      <c r="M97" s="15">
        <v>58</v>
      </c>
      <c r="N97" s="15">
        <v>125</v>
      </c>
      <c r="O97" s="18">
        <f t="shared" si="67"/>
        <v>183</v>
      </c>
      <c r="P97" s="15">
        <v>57</v>
      </c>
      <c r="Q97" s="15">
        <v>103</v>
      </c>
      <c r="R97" s="18">
        <f t="shared" si="68"/>
        <v>160</v>
      </c>
      <c r="S97" s="15">
        <v>50</v>
      </c>
      <c r="T97" s="15">
        <v>90</v>
      </c>
      <c r="U97" s="18">
        <f t="shared" si="69"/>
        <v>140</v>
      </c>
    </row>
    <row r="98" spans="1:21" ht="15" outlineLevel="4" x14ac:dyDescent="0.25">
      <c r="A98" s="9">
        <v>52.100200000000001</v>
      </c>
      <c r="B98" s="9" t="s">
        <v>99</v>
      </c>
      <c r="C98" s="9" t="s">
        <v>100</v>
      </c>
      <c r="D98" s="15">
        <v>107</v>
      </c>
      <c r="E98" s="15">
        <v>158</v>
      </c>
      <c r="F98" s="18">
        <f t="shared" si="64"/>
        <v>265</v>
      </c>
      <c r="G98" s="15">
        <v>98</v>
      </c>
      <c r="H98" s="15">
        <v>150</v>
      </c>
      <c r="I98" s="18">
        <f t="shared" si="65"/>
        <v>248</v>
      </c>
      <c r="J98" s="15">
        <v>85</v>
      </c>
      <c r="K98" s="15">
        <v>171</v>
      </c>
      <c r="L98" s="18">
        <f t="shared" si="66"/>
        <v>256</v>
      </c>
      <c r="M98" s="15">
        <v>86</v>
      </c>
      <c r="N98" s="15">
        <v>163</v>
      </c>
      <c r="O98" s="18">
        <f t="shared" si="67"/>
        <v>249</v>
      </c>
      <c r="P98" s="15">
        <v>85</v>
      </c>
      <c r="Q98" s="15">
        <v>168</v>
      </c>
      <c r="R98" s="18">
        <f t="shared" si="68"/>
        <v>253</v>
      </c>
      <c r="S98" s="15">
        <v>81</v>
      </c>
      <c r="T98" s="15">
        <v>153</v>
      </c>
      <c r="U98" s="18">
        <f t="shared" si="69"/>
        <v>234</v>
      </c>
    </row>
    <row r="99" spans="1:21" ht="15" outlineLevel="2" x14ac:dyDescent="0.25">
      <c r="A99" s="125" t="s">
        <v>36</v>
      </c>
      <c r="B99" s="125"/>
      <c r="C99" s="125"/>
      <c r="D99" s="14">
        <f t="shared" ref="D99:T99" si="74">SUBTOTAL(9,D101:D120)</f>
        <v>215</v>
      </c>
      <c r="E99" s="14">
        <f t="shared" si="74"/>
        <v>460</v>
      </c>
      <c r="F99" s="18">
        <f t="shared" si="64"/>
        <v>675</v>
      </c>
      <c r="G99" s="14">
        <f t="shared" si="74"/>
        <v>206</v>
      </c>
      <c r="H99" s="14">
        <f t="shared" si="74"/>
        <v>432</v>
      </c>
      <c r="I99" s="18">
        <f t="shared" si="65"/>
        <v>638</v>
      </c>
      <c r="J99" s="14">
        <f t="shared" si="74"/>
        <v>218</v>
      </c>
      <c r="K99" s="14">
        <f t="shared" si="74"/>
        <v>452</v>
      </c>
      <c r="L99" s="18">
        <f t="shared" si="66"/>
        <v>670</v>
      </c>
      <c r="M99" s="14">
        <f t="shared" si="74"/>
        <v>199</v>
      </c>
      <c r="N99" s="14">
        <f t="shared" si="74"/>
        <v>413</v>
      </c>
      <c r="O99" s="18">
        <f t="shared" si="67"/>
        <v>612</v>
      </c>
      <c r="P99" s="14">
        <f t="shared" si="74"/>
        <v>200</v>
      </c>
      <c r="Q99" s="14">
        <f t="shared" si="74"/>
        <v>380</v>
      </c>
      <c r="R99" s="18">
        <f t="shared" si="68"/>
        <v>580</v>
      </c>
      <c r="S99" s="14">
        <f t="shared" si="74"/>
        <v>184</v>
      </c>
      <c r="T99" s="14">
        <f t="shared" si="74"/>
        <v>338</v>
      </c>
      <c r="U99" s="18">
        <f t="shared" si="69"/>
        <v>522</v>
      </c>
    </row>
    <row r="100" spans="1:21" ht="15" outlineLevel="3" collapsed="1" x14ac:dyDescent="0.25">
      <c r="A100" s="132" t="s">
        <v>37</v>
      </c>
      <c r="B100" s="132"/>
      <c r="C100" s="132"/>
      <c r="D100" s="14">
        <f t="shared" ref="D100:T100" si="75">SUBTOTAL(9,D101:D117)</f>
        <v>189</v>
      </c>
      <c r="E100" s="14">
        <f t="shared" si="75"/>
        <v>386</v>
      </c>
      <c r="F100" s="18">
        <f t="shared" si="64"/>
        <v>575</v>
      </c>
      <c r="G100" s="14">
        <f t="shared" si="75"/>
        <v>181</v>
      </c>
      <c r="H100" s="14">
        <f t="shared" si="75"/>
        <v>364</v>
      </c>
      <c r="I100" s="18">
        <f t="shared" si="65"/>
        <v>545</v>
      </c>
      <c r="J100" s="14">
        <f t="shared" si="75"/>
        <v>183</v>
      </c>
      <c r="K100" s="14">
        <f t="shared" si="75"/>
        <v>371</v>
      </c>
      <c r="L100" s="18">
        <f t="shared" si="66"/>
        <v>554</v>
      </c>
      <c r="M100" s="14">
        <f t="shared" si="75"/>
        <v>167</v>
      </c>
      <c r="N100" s="14">
        <f t="shared" si="75"/>
        <v>330</v>
      </c>
      <c r="O100" s="18">
        <f t="shared" si="67"/>
        <v>497</v>
      </c>
      <c r="P100" s="14">
        <f t="shared" si="75"/>
        <v>167</v>
      </c>
      <c r="Q100" s="14">
        <f t="shared" si="75"/>
        <v>309</v>
      </c>
      <c r="R100" s="18">
        <f t="shared" si="68"/>
        <v>476</v>
      </c>
      <c r="S100" s="14">
        <f t="shared" si="75"/>
        <v>148</v>
      </c>
      <c r="T100" s="14">
        <f t="shared" si="75"/>
        <v>271</v>
      </c>
      <c r="U100" s="18">
        <f t="shared" si="69"/>
        <v>419</v>
      </c>
    </row>
    <row r="101" spans="1:21" ht="15" outlineLevel="4" x14ac:dyDescent="0.25">
      <c r="A101" s="9">
        <v>42.020099999999999</v>
      </c>
      <c r="B101" s="9" t="s">
        <v>101</v>
      </c>
      <c r="C101" s="9" t="s">
        <v>102</v>
      </c>
      <c r="D101" s="15">
        <v>10</v>
      </c>
      <c r="E101" s="15">
        <v>36</v>
      </c>
      <c r="F101" s="18">
        <f t="shared" si="64"/>
        <v>46</v>
      </c>
      <c r="G101" s="15">
        <v>9</v>
      </c>
      <c r="H101" s="15">
        <v>32</v>
      </c>
      <c r="I101" s="18">
        <f t="shared" si="65"/>
        <v>41</v>
      </c>
      <c r="J101" s="15">
        <v>6</v>
      </c>
      <c r="K101" s="15">
        <v>30</v>
      </c>
      <c r="L101" s="18">
        <f t="shared" si="66"/>
        <v>36</v>
      </c>
      <c r="M101" s="15">
        <v>6</v>
      </c>
      <c r="N101" s="15">
        <v>26</v>
      </c>
      <c r="O101" s="18">
        <f t="shared" si="67"/>
        <v>32</v>
      </c>
      <c r="P101" s="15">
        <v>6</v>
      </c>
      <c r="Q101" s="15">
        <v>24</v>
      </c>
      <c r="R101" s="18">
        <f t="shared" si="68"/>
        <v>30</v>
      </c>
      <c r="S101" s="15">
        <v>6</v>
      </c>
      <c r="T101" s="15">
        <v>21</v>
      </c>
      <c r="U101" s="18">
        <f t="shared" si="69"/>
        <v>27</v>
      </c>
    </row>
    <row r="102" spans="1:21" ht="12.75" customHeight="1" outlineLevel="4" x14ac:dyDescent="0.25">
      <c r="A102" s="9">
        <v>42.280200000000001</v>
      </c>
      <c r="B102" s="9" t="s">
        <v>103</v>
      </c>
      <c r="C102" s="9" t="s">
        <v>104</v>
      </c>
      <c r="D102" s="15">
        <v>16</v>
      </c>
      <c r="E102" s="15">
        <v>21</v>
      </c>
      <c r="F102" s="18">
        <f t="shared" si="64"/>
        <v>37</v>
      </c>
      <c r="G102" s="15">
        <v>15</v>
      </c>
      <c r="H102" s="15">
        <v>20</v>
      </c>
      <c r="I102" s="18">
        <f t="shared" si="65"/>
        <v>35</v>
      </c>
      <c r="J102" s="15">
        <v>10</v>
      </c>
      <c r="K102" s="15">
        <v>20</v>
      </c>
      <c r="L102" s="18">
        <f t="shared" si="66"/>
        <v>30</v>
      </c>
      <c r="M102" s="15">
        <v>7</v>
      </c>
      <c r="N102" s="15">
        <v>17</v>
      </c>
      <c r="O102" s="18">
        <f t="shared" si="67"/>
        <v>24</v>
      </c>
      <c r="P102" s="15">
        <v>8</v>
      </c>
      <c r="Q102" s="15">
        <v>20</v>
      </c>
      <c r="R102" s="18">
        <f t="shared" si="68"/>
        <v>28</v>
      </c>
      <c r="S102" s="15">
        <v>6</v>
      </c>
      <c r="T102" s="15">
        <v>16</v>
      </c>
      <c r="U102" s="18">
        <f t="shared" si="69"/>
        <v>22</v>
      </c>
    </row>
    <row r="103" spans="1:21" ht="15" outlineLevel="4" x14ac:dyDescent="0.25">
      <c r="A103" s="9">
        <v>42.2804</v>
      </c>
      <c r="B103" s="9" t="s">
        <v>105</v>
      </c>
      <c r="C103" s="9" t="s">
        <v>106</v>
      </c>
      <c r="D103" s="15">
        <v>16</v>
      </c>
      <c r="E103" s="15">
        <v>30</v>
      </c>
      <c r="F103" s="18">
        <f t="shared" si="64"/>
        <v>46</v>
      </c>
      <c r="G103" s="15">
        <v>16</v>
      </c>
      <c r="H103" s="15">
        <v>30</v>
      </c>
      <c r="I103" s="18">
        <f t="shared" si="65"/>
        <v>46</v>
      </c>
      <c r="J103" s="15">
        <v>17</v>
      </c>
      <c r="K103" s="15">
        <v>34</v>
      </c>
      <c r="L103" s="18">
        <f t="shared" si="66"/>
        <v>51</v>
      </c>
      <c r="M103" s="15">
        <v>17</v>
      </c>
      <c r="N103" s="15">
        <v>27</v>
      </c>
      <c r="O103" s="18">
        <f t="shared" si="67"/>
        <v>44</v>
      </c>
      <c r="P103" s="15">
        <v>16</v>
      </c>
      <c r="Q103" s="15">
        <v>29</v>
      </c>
      <c r="R103" s="18">
        <f t="shared" si="68"/>
        <v>45</v>
      </c>
      <c r="S103" s="15">
        <v>13</v>
      </c>
      <c r="T103" s="15">
        <v>22</v>
      </c>
      <c r="U103" s="18">
        <f t="shared" si="69"/>
        <v>35</v>
      </c>
    </row>
    <row r="104" spans="1:21" ht="15" outlineLevel="4" x14ac:dyDescent="0.25">
      <c r="A104" s="9">
        <v>42.999899999999997</v>
      </c>
      <c r="B104" s="9" t="s">
        <v>107</v>
      </c>
      <c r="C104" s="9" t="s">
        <v>108</v>
      </c>
      <c r="D104" s="15">
        <v>8</v>
      </c>
      <c r="E104" s="15">
        <v>20</v>
      </c>
      <c r="F104" s="18">
        <f t="shared" si="64"/>
        <v>28</v>
      </c>
      <c r="G104" s="15">
        <v>8</v>
      </c>
      <c r="H104" s="15">
        <v>18</v>
      </c>
      <c r="I104" s="18">
        <f t="shared" si="65"/>
        <v>26</v>
      </c>
      <c r="J104" s="15">
        <v>8</v>
      </c>
      <c r="K104" s="15">
        <v>18</v>
      </c>
      <c r="L104" s="18">
        <f t="shared" si="66"/>
        <v>26</v>
      </c>
      <c r="M104" s="15">
        <v>7</v>
      </c>
      <c r="N104" s="15">
        <v>16</v>
      </c>
      <c r="O104" s="18">
        <f t="shared" si="67"/>
        <v>23</v>
      </c>
      <c r="P104" s="15">
        <v>7</v>
      </c>
      <c r="Q104" s="15">
        <v>13</v>
      </c>
      <c r="R104" s="18">
        <f t="shared" si="68"/>
        <v>20</v>
      </c>
      <c r="S104" s="15">
        <v>6</v>
      </c>
      <c r="T104" s="15">
        <v>8</v>
      </c>
      <c r="U104" s="18">
        <f t="shared" si="69"/>
        <v>14</v>
      </c>
    </row>
    <row r="105" spans="1:21" ht="12.75" customHeight="1" outlineLevel="4" x14ac:dyDescent="0.25">
      <c r="A105" s="9">
        <v>44.040100000000002</v>
      </c>
      <c r="B105" s="9" t="s">
        <v>123</v>
      </c>
      <c r="C105" s="9" t="s">
        <v>124</v>
      </c>
      <c r="D105" s="15"/>
      <c r="E105" s="15"/>
      <c r="F105" s="18">
        <f t="shared" si="64"/>
        <v>0</v>
      </c>
      <c r="G105" s="15"/>
      <c r="H105" s="15"/>
      <c r="I105" s="18">
        <f t="shared" si="65"/>
        <v>0</v>
      </c>
      <c r="J105" s="15"/>
      <c r="K105" s="15"/>
      <c r="L105" s="18">
        <f t="shared" si="66"/>
        <v>0</v>
      </c>
      <c r="M105" s="15"/>
      <c r="N105" s="15"/>
      <c r="O105" s="18">
        <f t="shared" si="67"/>
        <v>0</v>
      </c>
      <c r="P105" s="15"/>
      <c r="Q105" s="15"/>
      <c r="R105" s="18">
        <f t="shared" si="68"/>
        <v>0</v>
      </c>
      <c r="S105" s="15">
        <v>1</v>
      </c>
      <c r="T105" s="15">
        <v>1</v>
      </c>
      <c r="U105" s="18">
        <f t="shared" si="69"/>
        <v>2</v>
      </c>
    </row>
    <row r="106" spans="1:21" ht="15" outlineLevel="4" x14ac:dyDescent="0.25">
      <c r="A106" s="9">
        <v>44.040100000000002</v>
      </c>
      <c r="B106" s="9" t="s">
        <v>111</v>
      </c>
      <c r="C106" s="9" t="s">
        <v>112</v>
      </c>
      <c r="D106" s="15">
        <v>9</v>
      </c>
      <c r="E106" s="15">
        <v>10</v>
      </c>
      <c r="F106" s="18">
        <f t="shared" si="64"/>
        <v>19</v>
      </c>
      <c r="G106" s="15">
        <v>12</v>
      </c>
      <c r="H106" s="15">
        <v>9</v>
      </c>
      <c r="I106" s="18">
        <f t="shared" si="65"/>
        <v>21</v>
      </c>
      <c r="J106" s="15">
        <v>13</v>
      </c>
      <c r="K106" s="15">
        <v>9</v>
      </c>
      <c r="L106" s="18">
        <f t="shared" si="66"/>
        <v>22</v>
      </c>
      <c r="M106" s="15">
        <v>12</v>
      </c>
      <c r="N106" s="15">
        <v>8</v>
      </c>
      <c r="O106" s="18">
        <f t="shared" si="67"/>
        <v>20</v>
      </c>
      <c r="P106" s="15">
        <v>11</v>
      </c>
      <c r="Q106" s="15">
        <v>6</v>
      </c>
      <c r="R106" s="18">
        <f t="shared" si="68"/>
        <v>17</v>
      </c>
      <c r="S106" s="15">
        <v>8</v>
      </c>
      <c r="T106" s="15">
        <v>3</v>
      </c>
      <c r="U106" s="18">
        <f t="shared" si="69"/>
        <v>11</v>
      </c>
    </row>
    <row r="107" spans="1:21" ht="12.75" customHeight="1" outlineLevel="4" x14ac:dyDescent="0.25">
      <c r="A107" s="9">
        <v>44.040100000000002</v>
      </c>
      <c r="B107" s="9" t="s">
        <v>109</v>
      </c>
      <c r="C107" s="9" t="s">
        <v>110</v>
      </c>
      <c r="D107" s="15">
        <v>7</v>
      </c>
      <c r="E107" s="15">
        <v>26</v>
      </c>
      <c r="F107" s="18">
        <f t="shared" si="64"/>
        <v>33</v>
      </c>
      <c r="G107" s="15">
        <v>8</v>
      </c>
      <c r="H107" s="15">
        <v>24</v>
      </c>
      <c r="I107" s="18">
        <f t="shared" si="65"/>
        <v>32</v>
      </c>
      <c r="J107" s="15">
        <v>12</v>
      </c>
      <c r="K107" s="15">
        <v>24</v>
      </c>
      <c r="L107" s="18">
        <f t="shared" si="66"/>
        <v>36</v>
      </c>
      <c r="M107" s="15">
        <v>10</v>
      </c>
      <c r="N107" s="15">
        <v>20</v>
      </c>
      <c r="O107" s="18">
        <f t="shared" si="67"/>
        <v>30</v>
      </c>
      <c r="P107" s="15">
        <v>11</v>
      </c>
      <c r="Q107" s="15">
        <v>16</v>
      </c>
      <c r="R107" s="18">
        <f t="shared" si="68"/>
        <v>27</v>
      </c>
      <c r="S107" s="15">
        <v>13</v>
      </c>
      <c r="T107" s="15">
        <v>15</v>
      </c>
      <c r="U107" s="18">
        <f t="shared" si="69"/>
        <v>28</v>
      </c>
    </row>
    <row r="108" spans="1:21" ht="15" outlineLevel="4" x14ac:dyDescent="0.25">
      <c r="A108" s="9">
        <v>44.040100000000002</v>
      </c>
      <c r="B108" s="9" t="s">
        <v>113</v>
      </c>
      <c r="C108" s="9" t="s">
        <v>114</v>
      </c>
      <c r="D108" s="15">
        <v>18</v>
      </c>
      <c r="E108" s="15">
        <v>10</v>
      </c>
      <c r="F108" s="18">
        <f t="shared" si="64"/>
        <v>28</v>
      </c>
      <c r="G108" s="15">
        <v>17</v>
      </c>
      <c r="H108" s="15">
        <v>11</v>
      </c>
      <c r="I108" s="18">
        <f t="shared" si="65"/>
        <v>28</v>
      </c>
      <c r="J108" s="15">
        <v>19</v>
      </c>
      <c r="K108" s="15">
        <v>7</v>
      </c>
      <c r="L108" s="18">
        <f t="shared" si="66"/>
        <v>26</v>
      </c>
      <c r="M108" s="15">
        <v>19</v>
      </c>
      <c r="N108" s="15">
        <v>6</v>
      </c>
      <c r="O108" s="18">
        <f t="shared" si="67"/>
        <v>25</v>
      </c>
      <c r="P108" s="15">
        <v>12</v>
      </c>
      <c r="Q108" s="15">
        <v>9</v>
      </c>
      <c r="R108" s="18">
        <f t="shared" si="68"/>
        <v>21</v>
      </c>
      <c r="S108" s="15">
        <v>11</v>
      </c>
      <c r="T108" s="15">
        <v>11</v>
      </c>
      <c r="U108" s="18">
        <f t="shared" si="69"/>
        <v>22</v>
      </c>
    </row>
    <row r="109" spans="1:21" ht="15" outlineLevel="4" x14ac:dyDescent="0.25">
      <c r="A109" s="9">
        <v>44.040100000000002</v>
      </c>
      <c r="B109" s="9" t="s">
        <v>115</v>
      </c>
      <c r="C109" s="9" t="s">
        <v>116</v>
      </c>
      <c r="D109" s="15"/>
      <c r="E109" s="15"/>
      <c r="F109" s="18">
        <f t="shared" si="64"/>
        <v>0</v>
      </c>
      <c r="G109" s="15"/>
      <c r="H109" s="15"/>
      <c r="I109" s="18">
        <f t="shared" si="65"/>
        <v>0</v>
      </c>
      <c r="J109" s="15"/>
      <c r="K109" s="15"/>
      <c r="L109" s="18">
        <f t="shared" si="66"/>
        <v>0</v>
      </c>
      <c r="M109" s="15"/>
      <c r="N109" s="15"/>
      <c r="O109" s="18">
        <f t="shared" si="67"/>
        <v>0</v>
      </c>
      <c r="P109" s="15"/>
      <c r="Q109" s="15"/>
      <c r="R109" s="18">
        <f t="shared" si="68"/>
        <v>0</v>
      </c>
      <c r="S109" s="15">
        <v>1</v>
      </c>
      <c r="T109" s="15"/>
      <c r="U109" s="18">
        <f t="shared" si="69"/>
        <v>1</v>
      </c>
    </row>
    <row r="110" spans="1:21" ht="12.75" customHeight="1" outlineLevel="4" x14ac:dyDescent="0.25">
      <c r="A110" s="9">
        <v>44.040100000000002</v>
      </c>
      <c r="B110" s="9" t="s">
        <v>117</v>
      </c>
      <c r="C110" s="9" t="s">
        <v>118</v>
      </c>
      <c r="D110" s="15"/>
      <c r="E110" s="15"/>
      <c r="F110" s="18">
        <f t="shared" si="64"/>
        <v>0</v>
      </c>
      <c r="G110" s="15"/>
      <c r="H110" s="15"/>
      <c r="I110" s="18">
        <f t="shared" si="65"/>
        <v>0</v>
      </c>
      <c r="J110" s="15"/>
      <c r="K110" s="15"/>
      <c r="L110" s="18">
        <f t="shared" si="66"/>
        <v>0</v>
      </c>
      <c r="M110" s="15"/>
      <c r="N110" s="15"/>
      <c r="O110" s="18">
        <f t="shared" si="67"/>
        <v>0</v>
      </c>
      <c r="P110" s="15"/>
      <c r="Q110" s="15"/>
      <c r="R110" s="18">
        <f t="shared" si="68"/>
        <v>0</v>
      </c>
      <c r="S110" s="15">
        <v>3</v>
      </c>
      <c r="T110" s="15"/>
      <c r="U110" s="18">
        <f t="shared" si="69"/>
        <v>3</v>
      </c>
    </row>
    <row r="111" spans="1:21" ht="15" outlineLevel="4" x14ac:dyDescent="0.25">
      <c r="A111" s="9">
        <v>44.040100000000002</v>
      </c>
      <c r="B111" s="9" t="s">
        <v>119</v>
      </c>
      <c r="C111" s="9" t="s">
        <v>120</v>
      </c>
      <c r="D111" s="15">
        <v>7</v>
      </c>
      <c r="E111" s="15">
        <v>8</v>
      </c>
      <c r="F111" s="18">
        <f t="shared" si="64"/>
        <v>15</v>
      </c>
      <c r="G111" s="15">
        <v>7</v>
      </c>
      <c r="H111" s="15">
        <v>4</v>
      </c>
      <c r="I111" s="18">
        <f t="shared" si="65"/>
        <v>11</v>
      </c>
      <c r="J111" s="15">
        <v>5</v>
      </c>
      <c r="K111" s="15">
        <v>2</v>
      </c>
      <c r="L111" s="18">
        <f t="shared" si="66"/>
        <v>7</v>
      </c>
      <c r="M111" s="15">
        <v>4</v>
      </c>
      <c r="N111" s="15">
        <v>2</v>
      </c>
      <c r="O111" s="18">
        <f t="shared" si="67"/>
        <v>6</v>
      </c>
      <c r="P111" s="15">
        <v>6</v>
      </c>
      <c r="Q111" s="15">
        <v>1</v>
      </c>
      <c r="R111" s="18">
        <f t="shared" si="68"/>
        <v>7</v>
      </c>
      <c r="S111" s="15">
        <v>4</v>
      </c>
      <c r="T111" s="15">
        <v>2</v>
      </c>
      <c r="U111" s="18">
        <f t="shared" si="69"/>
        <v>6</v>
      </c>
    </row>
    <row r="112" spans="1:21" ht="15" outlineLevel="4" x14ac:dyDescent="0.25">
      <c r="A112" s="9">
        <v>44.040100000000002</v>
      </c>
      <c r="B112" s="9" t="s">
        <v>121</v>
      </c>
      <c r="C112" s="9" t="s">
        <v>122</v>
      </c>
      <c r="D112" s="15"/>
      <c r="E112" s="15"/>
      <c r="F112" s="18">
        <f t="shared" si="64"/>
        <v>0</v>
      </c>
      <c r="G112" s="15"/>
      <c r="H112" s="15"/>
      <c r="I112" s="18">
        <f t="shared" si="65"/>
        <v>0</v>
      </c>
      <c r="J112" s="15">
        <v>1</v>
      </c>
      <c r="K112" s="15"/>
      <c r="L112" s="18">
        <f t="shared" si="66"/>
        <v>1</v>
      </c>
      <c r="M112" s="15">
        <v>1</v>
      </c>
      <c r="N112" s="15"/>
      <c r="O112" s="18">
        <f t="shared" si="67"/>
        <v>1</v>
      </c>
      <c r="P112" s="15"/>
      <c r="Q112" s="15"/>
      <c r="R112" s="18">
        <f t="shared" si="68"/>
        <v>0</v>
      </c>
      <c r="S112" s="15"/>
      <c r="T112" s="15"/>
      <c r="U112" s="18">
        <f t="shared" si="69"/>
        <v>0</v>
      </c>
    </row>
    <row r="113" spans="1:21" ht="15" outlineLevel="4" x14ac:dyDescent="0.25">
      <c r="A113" s="9">
        <v>44.070099999999996</v>
      </c>
      <c r="B113" s="9" t="s">
        <v>83</v>
      </c>
      <c r="C113" s="9" t="s">
        <v>84</v>
      </c>
      <c r="D113" s="15">
        <v>25</v>
      </c>
      <c r="E113" s="15">
        <v>132</v>
      </c>
      <c r="F113" s="18">
        <f t="shared" si="64"/>
        <v>157</v>
      </c>
      <c r="G113" s="15">
        <v>23</v>
      </c>
      <c r="H113" s="15">
        <v>137</v>
      </c>
      <c r="I113" s="18">
        <f t="shared" si="65"/>
        <v>160</v>
      </c>
      <c r="J113" s="15">
        <v>23</v>
      </c>
      <c r="K113" s="15">
        <v>128</v>
      </c>
      <c r="L113" s="18">
        <f t="shared" si="66"/>
        <v>151</v>
      </c>
      <c r="M113" s="15">
        <v>20</v>
      </c>
      <c r="N113" s="15">
        <v>122</v>
      </c>
      <c r="O113" s="18">
        <f t="shared" si="67"/>
        <v>142</v>
      </c>
      <c r="P113" s="15">
        <v>16</v>
      </c>
      <c r="Q113" s="15">
        <v>93</v>
      </c>
      <c r="R113" s="18">
        <f t="shared" si="68"/>
        <v>109</v>
      </c>
      <c r="S113" s="15">
        <v>15</v>
      </c>
      <c r="T113" s="15">
        <v>88</v>
      </c>
      <c r="U113" s="18">
        <f t="shared" si="69"/>
        <v>103</v>
      </c>
    </row>
    <row r="114" spans="1:21" ht="15" outlineLevel="4" x14ac:dyDescent="0.25">
      <c r="A114" s="9">
        <v>45.060099999999998</v>
      </c>
      <c r="B114" s="9" t="s">
        <v>91</v>
      </c>
      <c r="C114" s="9" t="s">
        <v>92</v>
      </c>
      <c r="D114" s="15">
        <v>43</v>
      </c>
      <c r="E114" s="15">
        <v>16</v>
      </c>
      <c r="F114" s="18">
        <f t="shared" si="64"/>
        <v>59</v>
      </c>
      <c r="G114" s="15">
        <v>38</v>
      </c>
      <c r="H114" s="15">
        <v>14</v>
      </c>
      <c r="I114" s="18">
        <f t="shared" si="65"/>
        <v>52</v>
      </c>
      <c r="J114" s="15">
        <v>33</v>
      </c>
      <c r="K114" s="15">
        <v>17</v>
      </c>
      <c r="L114" s="18">
        <f t="shared" si="66"/>
        <v>50</v>
      </c>
      <c r="M114" s="15">
        <v>30</v>
      </c>
      <c r="N114" s="15">
        <v>14</v>
      </c>
      <c r="O114" s="18">
        <f t="shared" si="67"/>
        <v>44</v>
      </c>
      <c r="P114" s="15">
        <v>32</v>
      </c>
      <c r="Q114" s="15">
        <v>12</v>
      </c>
      <c r="R114" s="18">
        <f t="shared" si="68"/>
        <v>44</v>
      </c>
      <c r="S114" s="15">
        <v>27</v>
      </c>
      <c r="T114" s="15">
        <v>10</v>
      </c>
      <c r="U114" s="18">
        <f t="shared" si="69"/>
        <v>37</v>
      </c>
    </row>
    <row r="115" spans="1:21" ht="12.75" customHeight="1" outlineLevel="4" x14ac:dyDescent="0.25">
      <c r="A115" s="9">
        <v>45.110100000000003</v>
      </c>
      <c r="B115" s="9" t="s">
        <v>97</v>
      </c>
      <c r="C115" s="9" t="s">
        <v>98</v>
      </c>
      <c r="D115" s="15">
        <v>14</v>
      </c>
      <c r="E115" s="15">
        <v>11</v>
      </c>
      <c r="F115" s="18">
        <f t="shared" si="64"/>
        <v>25</v>
      </c>
      <c r="G115" s="15">
        <v>15</v>
      </c>
      <c r="H115" s="15">
        <v>9</v>
      </c>
      <c r="I115" s="18">
        <f t="shared" si="65"/>
        <v>24</v>
      </c>
      <c r="J115" s="15">
        <v>11</v>
      </c>
      <c r="K115" s="15">
        <v>7</v>
      </c>
      <c r="L115" s="18">
        <f t="shared" si="66"/>
        <v>18</v>
      </c>
      <c r="M115" s="15">
        <v>11</v>
      </c>
      <c r="N115" s="15">
        <v>6</v>
      </c>
      <c r="O115" s="18">
        <f t="shared" si="67"/>
        <v>17</v>
      </c>
      <c r="P115" s="15">
        <v>10</v>
      </c>
      <c r="Q115" s="15">
        <v>6</v>
      </c>
      <c r="R115" s="18">
        <f t="shared" si="68"/>
        <v>16</v>
      </c>
      <c r="S115" s="15">
        <v>8</v>
      </c>
      <c r="T115" s="15">
        <v>5</v>
      </c>
      <c r="U115" s="18">
        <f t="shared" si="69"/>
        <v>13</v>
      </c>
    </row>
    <row r="116" spans="1:21" ht="12.75" customHeight="1" outlineLevel="4" x14ac:dyDescent="0.25">
      <c r="A116" s="9">
        <v>45.999899999999997</v>
      </c>
      <c r="B116" s="9" t="s">
        <v>125</v>
      </c>
      <c r="C116" s="9" t="s">
        <v>126</v>
      </c>
      <c r="D116" s="15"/>
      <c r="E116" s="15"/>
      <c r="F116" s="18">
        <f t="shared" si="64"/>
        <v>0</v>
      </c>
      <c r="G116" s="15"/>
      <c r="H116" s="15"/>
      <c r="I116" s="18">
        <f t="shared" si="65"/>
        <v>0</v>
      </c>
      <c r="J116" s="15">
        <v>7</v>
      </c>
      <c r="K116" s="15">
        <v>8</v>
      </c>
      <c r="L116" s="18">
        <f t="shared" si="66"/>
        <v>15</v>
      </c>
      <c r="M116" s="15">
        <v>8</v>
      </c>
      <c r="N116" s="15">
        <v>7</v>
      </c>
      <c r="O116" s="18">
        <f t="shared" si="67"/>
        <v>15</v>
      </c>
      <c r="P116" s="15">
        <v>14</v>
      </c>
      <c r="Q116" s="15">
        <v>10</v>
      </c>
      <c r="R116" s="18">
        <f t="shared" si="68"/>
        <v>24</v>
      </c>
      <c r="S116" s="15">
        <v>12</v>
      </c>
      <c r="T116" s="15">
        <v>9</v>
      </c>
      <c r="U116" s="18">
        <f t="shared" si="69"/>
        <v>21</v>
      </c>
    </row>
    <row r="117" spans="1:21" ht="15" outlineLevel="4" x14ac:dyDescent="0.25">
      <c r="A117" s="9">
        <v>51.231000000000002</v>
      </c>
      <c r="B117" s="9" t="s">
        <v>127</v>
      </c>
      <c r="C117" s="9" t="s">
        <v>128</v>
      </c>
      <c r="D117" s="15">
        <v>16</v>
      </c>
      <c r="E117" s="15">
        <v>66</v>
      </c>
      <c r="F117" s="18">
        <f t="shared" si="64"/>
        <v>82</v>
      </c>
      <c r="G117" s="15">
        <v>13</v>
      </c>
      <c r="H117" s="15">
        <v>56</v>
      </c>
      <c r="I117" s="18">
        <f t="shared" si="65"/>
        <v>69</v>
      </c>
      <c r="J117" s="15">
        <v>18</v>
      </c>
      <c r="K117" s="15">
        <v>67</v>
      </c>
      <c r="L117" s="18">
        <f t="shared" si="66"/>
        <v>85</v>
      </c>
      <c r="M117" s="15">
        <v>15</v>
      </c>
      <c r="N117" s="15">
        <v>59</v>
      </c>
      <c r="O117" s="18">
        <f t="shared" si="67"/>
        <v>74</v>
      </c>
      <c r="P117" s="15">
        <v>18</v>
      </c>
      <c r="Q117" s="15">
        <v>70</v>
      </c>
      <c r="R117" s="18">
        <f t="shared" si="68"/>
        <v>88</v>
      </c>
      <c r="S117" s="15">
        <v>14</v>
      </c>
      <c r="T117" s="15">
        <v>60</v>
      </c>
      <c r="U117" s="18">
        <f t="shared" si="69"/>
        <v>74</v>
      </c>
    </row>
    <row r="118" spans="1:21" ht="15" outlineLevel="3" x14ac:dyDescent="0.25">
      <c r="A118" s="132" t="s">
        <v>43</v>
      </c>
      <c r="B118" s="132"/>
      <c r="C118" s="132"/>
      <c r="D118" s="14">
        <f t="shared" ref="D118:T118" si="76">SUBTOTAL(9,D119:D120)</f>
        <v>26</v>
      </c>
      <c r="E118" s="14">
        <f t="shared" si="76"/>
        <v>74</v>
      </c>
      <c r="F118" s="18">
        <f t="shared" si="64"/>
        <v>100</v>
      </c>
      <c r="G118" s="14">
        <f t="shared" si="76"/>
        <v>25</v>
      </c>
      <c r="H118" s="14">
        <f t="shared" si="76"/>
        <v>68</v>
      </c>
      <c r="I118" s="18">
        <f t="shared" si="65"/>
        <v>93</v>
      </c>
      <c r="J118" s="14">
        <f t="shared" si="76"/>
        <v>35</v>
      </c>
      <c r="K118" s="14">
        <f t="shared" si="76"/>
        <v>81</v>
      </c>
      <c r="L118" s="18">
        <f t="shared" si="66"/>
        <v>116</v>
      </c>
      <c r="M118" s="14">
        <f t="shared" si="76"/>
        <v>32</v>
      </c>
      <c r="N118" s="14">
        <f t="shared" si="76"/>
        <v>83</v>
      </c>
      <c r="O118" s="18">
        <f t="shared" si="67"/>
        <v>115</v>
      </c>
      <c r="P118" s="14">
        <f t="shared" si="76"/>
        <v>33</v>
      </c>
      <c r="Q118" s="14">
        <f t="shared" si="76"/>
        <v>71</v>
      </c>
      <c r="R118" s="18">
        <f t="shared" si="68"/>
        <v>104</v>
      </c>
      <c r="S118" s="14">
        <f t="shared" si="76"/>
        <v>36</v>
      </c>
      <c r="T118" s="14">
        <f t="shared" si="76"/>
        <v>67</v>
      </c>
      <c r="U118" s="18">
        <f t="shared" si="69"/>
        <v>103</v>
      </c>
    </row>
    <row r="119" spans="1:21" ht="15" outlineLevel="4" x14ac:dyDescent="0.25">
      <c r="A119" s="9">
        <v>42.010100000000001</v>
      </c>
      <c r="B119" s="9" t="s">
        <v>79</v>
      </c>
      <c r="C119" s="9" t="s">
        <v>80</v>
      </c>
      <c r="D119" s="15">
        <v>17</v>
      </c>
      <c r="E119" s="15">
        <v>53</v>
      </c>
      <c r="F119" s="18">
        <f t="shared" si="64"/>
        <v>70</v>
      </c>
      <c r="G119" s="15">
        <v>15</v>
      </c>
      <c r="H119" s="15">
        <v>50</v>
      </c>
      <c r="I119" s="18">
        <f t="shared" si="65"/>
        <v>65</v>
      </c>
      <c r="J119" s="15">
        <v>24</v>
      </c>
      <c r="K119" s="15">
        <v>61</v>
      </c>
      <c r="L119" s="18">
        <f t="shared" si="66"/>
        <v>85</v>
      </c>
      <c r="M119" s="15">
        <v>24</v>
      </c>
      <c r="N119" s="15">
        <v>64</v>
      </c>
      <c r="O119" s="18">
        <f t="shared" si="67"/>
        <v>88</v>
      </c>
      <c r="P119" s="15">
        <v>24</v>
      </c>
      <c r="Q119" s="15">
        <v>50</v>
      </c>
      <c r="R119" s="18">
        <f t="shared" si="68"/>
        <v>74</v>
      </c>
      <c r="S119" s="15">
        <v>28</v>
      </c>
      <c r="T119" s="15">
        <v>50</v>
      </c>
      <c r="U119" s="18">
        <f t="shared" si="69"/>
        <v>78</v>
      </c>
    </row>
    <row r="120" spans="1:21" ht="12.75" customHeight="1" outlineLevel="4" x14ac:dyDescent="0.25">
      <c r="A120" s="9">
        <v>44.070099999999996</v>
      </c>
      <c r="B120" s="9" t="s">
        <v>83</v>
      </c>
      <c r="C120" s="9" t="s">
        <v>84</v>
      </c>
      <c r="D120" s="15">
        <v>9</v>
      </c>
      <c r="E120" s="15">
        <v>21</v>
      </c>
      <c r="F120" s="18">
        <f t="shared" si="64"/>
        <v>30</v>
      </c>
      <c r="G120" s="15">
        <v>10</v>
      </c>
      <c r="H120" s="15">
        <v>18</v>
      </c>
      <c r="I120" s="18">
        <f t="shared" si="65"/>
        <v>28</v>
      </c>
      <c r="J120" s="15">
        <v>11</v>
      </c>
      <c r="K120" s="15">
        <v>20</v>
      </c>
      <c r="L120" s="18">
        <f t="shared" si="66"/>
        <v>31</v>
      </c>
      <c r="M120" s="15">
        <v>8</v>
      </c>
      <c r="N120" s="15">
        <v>19</v>
      </c>
      <c r="O120" s="18">
        <f t="shared" si="67"/>
        <v>27</v>
      </c>
      <c r="P120" s="15">
        <v>9</v>
      </c>
      <c r="Q120" s="15">
        <v>21</v>
      </c>
      <c r="R120" s="18">
        <f t="shared" si="68"/>
        <v>30</v>
      </c>
      <c r="S120" s="15">
        <v>8</v>
      </c>
      <c r="T120" s="15">
        <v>17</v>
      </c>
      <c r="U120" s="18">
        <f t="shared" si="69"/>
        <v>25</v>
      </c>
    </row>
    <row r="121" spans="1:21" ht="15" outlineLevel="1" x14ac:dyDescent="0.25">
      <c r="A121" s="131" t="s">
        <v>129</v>
      </c>
      <c r="B121" s="131"/>
      <c r="C121" s="131"/>
      <c r="D121" s="14">
        <f t="shared" ref="D121:T121" si="77">SUBTOTAL(9,D124:D131)</f>
        <v>26</v>
      </c>
      <c r="E121" s="14">
        <f t="shared" si="77"/>
        <v>59</v>
      </c>
      <c r="F121" s="18">
        <f t="shared" si="64"/>
        <v>85</v>
      </c>
      <c r="G121" s="14">
        <f t="shared" si="77"/>
        <v>27</v>
      </c>
      <c r="H121" s="14">
        <f t="shared" si="77"/>
        <v>61</v>
      </c>
      <c r="I121" s="18">
        <f t="shared" si="65"/>
        <v>88</v>
      </c>
      <c r="J121" s="14">
        <f t="shared" si="77"/>
        <v>25</v>
      </c>
      <c r="K121" s="14">
        <f t="shared" si="77"/>
        <v>59</v>
      </c>
      <c r="L121" s="18">
        <f t="shared" si="66"/>
        <v>84</v>
      </c>
      <c r="M121" s="14">
        <f t="shared" si="77"/>
        <v>32</v>
      </c>
      <c r="N121" s="14">
        <f t="shared" si="77"/>
        <v>55</v>
      </c>
      <c r="O121" s="18">
        <f t="shared" si="67"/>
        <v>87</v>
      </c>
      <c r="P121" s="14">
        <f t="shared" si="77"/>
        <v>23</v>
      </c>
      <c r="Q121" s="14">
        <f t="shared" si="77"/>
        <v>39</v>
      </c>
      <c r="R121" s="18">
        <f t="shared" si="68"/>
        <v>62</v>
      </c>
      <c r="S121" s="14">
        <f t="shared" si="77"/>
        <v>24</v>
      </c>
      <c r="T121" s="14">
        <f t="shared" si="77"/>
        <v>36</v>
      </c>
      <c r="U121" s="18">
        <f t="shared" si="69"/>
        <v>60</v>
      </c>
    </row>
    <row r="122" spans="1:21" ht="15" outlineLevel="2" x14ac:dyDescent="0.25">
      <c r="A122" s="125" t="s">
        <v>36</v>
      </c>
      <c r="B122" s="125"/>
      <c r="C122" s="125"/>
      <c r="D122" s="14">
        <f t="shared" ref="D122:T122" si="78">SUBTOTAL(9,D124:D131)</f>
        <v>26</v>
      </c>
      <c r="E122" s="14">
        <f t="shared" si="78"/>
        <v>59</v>
      </c>
      <c r="F122" s="18">
        <f t="shared" si="64"/>
        <v>85</v>
      </c>
      <c r="G122" s="14">
        <f t="shared" si="78"/>
        <v>27</v>
      </c>
      <c r="H122" s="14">
        <f t="shared" si="78"/>
        <v>61</v>
      </c>
      <c r="I122" s="18">
        <f t="shared" si="65"/>
        <v>88</v>
      </c>
      <c r="J122" s="14">
        <f t="shared" si="78"/>
        <v>25</v>
      </c>
      <c r="K122" s="14">
        <f t="shared" si="78"/>
        <v>59</v>
      </c>
      <c r="L122" s="18">
        <f t="shared" si="66"/>
        <v>84</v>
      </c>
      <c r="M122" s="14">
        <f t="shared" si="78"/>
        <v>32</v>
      </c>
      <c r="N122" s="14">
        <f t="shared" si="78"/>
        <v>55</v>
      </c>
      <c r="O122" s="18">
        <f t="shared" si="67"/>
        <v>87</v>
      </c>
      <c r="P122" s="14">
        <f t="shared" si="78"/>
        <v>23</v>
      </c>
      <c r="Q122" s="14">
        <f t="shared" si="78"/>
        <v>39</v>
      </c>
      <c r="R122" s="18">
        <f t="shared" si="68"/>
        <v>62</v>
      </c>
      <c r="S122" s="14">
        <f t="shared" si="78"/>
        <v>24</v>
      </c>
      <c r="T122" s="14">
        <f t="shared" si="78"/>
        <v>36</v>
      </c>
      <c r="U122" s="18">
        <f t="shared" si="69"/>
        <v>60</v>
      </c>
    </row>
    <row r="123" spans="1:21" ht="15" outlineLevel="3" collapsed="1" x14ac:dyDescent="0.25">
      <c r="A123" s="132" t="s">
        <v>130</v>
      </c>
      <c r="B123" s="132"/>
      <c r="C123" s="132"/>
      <c r="D123" s="14">
        <f t="shared" ref="D123:T123" si="79">SUBTOTAL(9,D124:D126)</f>
        <v>8</v>
      </c>
      <c r="E123" s="14">
        <f t="shared" si="79"/>
        <v>20</v>
      </c>
      <c r="F123" s="18">
        <f t="shared" si="64"/>
        <v>28</v>
      </c>
      <c r="G123" s="14">
        <f t="shared" si="79"/>
        <v>7</v>
      </c>
      <c r="H123" s="14">
        <f t="shared" si="79"/>
        <v>17</v>
      </c>
      <c r="I123" s="18">
        <f t="shared" si="65"/>
        <v>24</v>
      </c>
      <c r="J123" s="14">
        <f t="shared" si="79"/>
        <v>4</v>
      </c>
      <c r="K123" s="14">
        <f t="shared" si="79"/>
        <v>15</v>
      </c>
      <c r="L123" s="18">
        <f t="shared" si="66"/>
        <v>19</v>
      </c>
      <c r="M123" s="14">
        <f t="shared" si="79"/>
        <v>6</v>
      </c>
      <c r="N123" s="14">
        <f t="shared" si="79"/>
        <v>15</v>
      </c>
      <c r="O123" s="18">
        <f t="shared" si="67"/>
        <v>21</v>
      </c>
      <c r="P123" s="14">
        <f t="shared" si="79"/>
        <v>4</v>
      </c>
      <c r="Q123" s="14">
        <f t="shared" si="79"/>
        <v>9</v>
      </c>
      <c r="R123" s="18">
        <f t="shared" si="68"/>
        <v>13</v>
      </c>
      <c r="S123" s="14">
        <f t="shared" si="79"/>
        <v>6</v>
      </c>
      <c r="T123" s="14">
        <f t="shared" si="79"/>
        <v>12</v>
      </c>
      <c r="U123" s="18">
        <f t="shared" si="69"/>
        <v>18</v>
      </c>
    </row>
    <row r="124" spans="1:21" ht="12.75" customHeight="1" outlineLevel="4" x14ac:dyDescent="0.25">
      <c r="A124" s="9">
        <v>25.010100000000001</v>
      </c>
      <c r="B124" s="9" t="s">
        <v>131</v>
      </c>
      <c r="C124" s="9" t="s">
        <v>132</v>
      </c>
      <c r="D124" s="15">
        <v>7</v>
      </c>
      <c r="E124" s="15">
        <v>13</v>
      </c>
      <c r="F124" s="18">
        <f t="shared" si="64"/>
        <v>20</v>
      </c>
      <c r="G124" s="15">
        <v>7</v>
      </c>
      <c r="H124" s="15">
        <v>9</v>
      </c>
      <c r="I124" s="18">
        <f t="shared" si="65"/>
        <v>16</v>
      </c>
      <c r="J124" s="15">
        <v>2</v>
      </c>
      <c r="K124" s="15">
        <v>3</v>
      </c>
      <c r="L124" s="18">
        <f t="shared" si="66"/>
        <v>5</v>
      </c>
      <c r="M124" s="15">
        <v>2</v>
      </c>
      <c r="N124" s="15">
        <v>2</v>
      </c>
      <c r="O124" s="18">
        <f t="shared" si="67"/>
        <v>4</v>
      </c>
      <c r="P124" s="15">
        <v>1</v>
      </c>
      <c r="Q124" s="15">
        <v>2</v>
      </c>
      <c r="R124" s="18">
        <f t="shared" si="68"/>
        <v>3</v>
      </c>
      <c r="S124" s="15">
        <v>2</v>
      </c>
      <c r="T124" s="15">
        <v>1</v>
      </c>
      <c r="U124" s="18">
        <f t="shared" si="69"/>
        <v>3</v>
      </c>
    </row>
    <row r="125" spans="1:21" ht="15" outlineLevel="4" x14ac:dyDescent="0.25">
      <c r="A125" s="9">
        <v>25.010300000000001</v>
      </c>
      <c r="B125" s="9" t="s">
        <v>133</v>
      </c>
      <c r="C125" s="9" t="s">
        <v>134</v>
      </c>
      <c r="D125" s="15">
        <v>1</v>
      </c>
      <c r="E125" s="15">
        <v>7</v>
      </c>
      <c r="F125" s="18">
        <f t="shared" si="64"/>
        <v>8</v>
      </c>
      <c r="G125" s="15"/>
      <c r="H125" s="15">
        <v>8</v>
      </c>
      <c r="I125" s="18">
        <f t="shared" si="65"/>
        <v>8</v>
      </c>
      <c r="J125" s="15"/>
      <c r="K125" s="15">
        <v>6</v>
      </c>
      <c r="L125" s="18">
        <f t="shared" si="66"/>
        <v>6</v>
      </c>
      <c r="M125" s="15">
        <v>2</v>
      </c>
      <c r="N125" s="15">
        <v>8</v>
      </c>
      <c r="O125" s="18">
        <f t="shared" si="67"/>
        <v>10</v>
      </c>
      <c r="P125" s="15">
        <v>1</v>
      </c>
      <c r="Q125" s="15">
        <v>7</v>
      </c>
      <c r="R125" s="18">
        <f t="shared" si="68"/>
        <v>8</v>
      </c>
      <c r="S125" s="15">
        <v>3</v>
      </c>
      <c r="T125" s="15">
        <v>11</v>
      </c>
      <c r="U125" s="18">
        <f t="shared" si="69"/>
        <v>14</v>
      </c>
    </row>
    <row r="126" spans="1:21" ht="15" outlineLevel="4" x14ac:dyDescent="0.25">
      <c r="A126" s="9">
        <v>25.0199</v>
      </c>
      <c r="B126" s="9" t="s">
        <v>135</v>
      </c>
      <c r="C126" s="9" t="s">
        <v>136</v>
      </c>
      <c r="D126" s="15"/>
      <c r="E126" s="15"/>
      <c r="F126" s="18">
        <f t="shared" si="64"/>
        <v>0</v>
      </c>
      <c r="G126" s="15"/>
      <c r="H126" s="15"/>
      <c r="I126" s="18">
        <f t="shared" si="65"/>
        <v>0</v>
      </c>
      <c r="J126" s="15">
        <v>2</v>
      </c>
      <c r="K126" s="15">
        <v>6</v>
      </c>
      <c r="L126" s="18">
        <f t="shared" si="66"/>
        <v>8</v>
      </c>
      <c r="M126" s="15">
        <v>2</v>
      </c>
      <c r="N126" s="15">
        <v>5</v>
      </c>
      <c r="O126" s="18">
        <f t="shared" si="67"/>
        <v>7</v>
      </c>
      <c r="P126" s="15">
        <v>2</v>
      </c>
      <c r="Q126" s="15"/>
      <c r="R126" s="18">
        <f t="shared" si="68"/>
        <v>2</v>
      </c>
      <c r="S126" s="15">
        <v>1</v>
      </c>
      <c r="T126" s="15"/>
      <c r="U126" s="18">
        <f t="shared" si="69"/>
        <v>1</v>
      </c>
    </row>
    <row r="127" spans="1:21" ht="15" outlineLevel="3" x14ac:dyDescent="0.25">
      <c r="A127" s="132" t="s">
        <v>37</v>
      </c>
      <c r="B127" s="132"/>
      <c r="C127" s="132"/>
      <c r="D127" s="14">
        <f t="shared" ref="D127:T127" si="80">SUBTOTAL(9,D128:D129)</f>
        <v>18</v>
      </c>
      <c r="E127" s="14">
        <f t="shared" si="80"/>
        <v>39</v>
      </c>
      <c r="F127" s="18">
        <f t="shared" si="64"/>
        <v>57</v>
      </c>
      <c r="G127" s="14">
        <f t="shared" si="80"/>
        <v>20</v>
      </c>
      <c r="H127" s="14">
        <f t="shared" si="80"/>
        <v>43</v>
      </c>
      <c r="I127" s="18">
        <f t="shared" si="65"/>
        <v>63</v>
      </c>
      <c r="J127" s="14">
        <f t="shared" si="80"/>
        <v>20</v>
      </c>
      <c r="K127" s="14">
        <f t="shared" si="80"/>
        <v>43</v>
      </c>
      <c r="L127" s="18">
        <f t="shared" si="66"/>
        <v>63</v>
      </c>
      <c r="M127" s="14">
        <f t="shared" si="80"/>
        <v>25</v>
      </c>
      <c r="N127" s="14">
        <f t="shared" si="80"/>
        <v>38</v>
      </c>
      <c r="O127" s="18">
        <f t="shared" si="67"/>
        <v>63</v>
      </c>
      <c r="P127" s="14">
        <f t="shared" si="80"/>
        <v>18</v>
      </c>
      <c r="Q127" s="14">
        <f t="shared" si="80"/>
        <v>27</v>
      </c>
      <c r="R127" s="18">
        <f t="shared" si="68"/>
        <v>45</v>
      </c>
      <c r="S127" s="14">
        <f t="shared" si="80"/>
        <v>15</v>
      </c>
      <c r="T127" s="14">
        <f t="shared" si="80"/>
        <v>21</v>
      </c>
      <c r="U127" s="18">
        <f t="shared" si="69"/>
        <v>36</v>
      </c>
    </row>
    <row r="128" spans="1:21" ht="12.75" customHeight="1" outlineLevel="4" x14ac:dyDescent="0.25">
      <c r="A128" s="9">
        <v>11.040100000000001</v>
      </c>
      <c r="B128" s="9" t="s">
        <v>137</v>
      </c>
      <c r="C128" s="9" t="s">
        <v>138</v>
      </c>
      <c r="D128" s="15">
        <v>17</v>
      </c>
      <c r="E128" s="15">
        <v>37</v>
      </c>
      <c r="F128" s="18">
        <f t="shared" si="64"/>
        <v>54</v>
      </c>
      <c r="G128" s="15">
        <v>19</v>
      </c>
      <c r="H128" s="15">
        <v>41</v>
      </c>
      <c r="I128" s="18">
        <f t="shared" si="65"/>
        <v>60</v>
      </c>
      <c r="J128" s="15">
        <v>19</v>
      </c>
      <c r="K128" s="15">
        <v>42</v>
      </c>
      <c r="L128" s="18">
        <f t="shared" si="66"/>
        <v>61</v>
      </c>
      <c r="M128" s="15">
        <v>24</v>
      </c>
      <c r="N128" s="15">
        <v>38</v>
      </c>
      <c r="O128" s="18">
        <f t="shared" si="67"/>
        <v>62</v>
      </c>
      <c r="P128" s="15">
        <v>18</v>
      </c>
      <c r="Q128" s="15">
        <v>27</v>
      </c>
      <c r="R128" s="18">
        <f t="shared" si="68"/>
        <v>45</v>
      </c>
      <c r="S128" s="15">
        <v>15</v>
      </c>
      <c r="T128" s="15">
        <v>21</v>
      </c>
      <c r="U128" s="18">
        <f t="shared" si="69"/>
        <v>36</v>
      </c>
    </row>
    <row r="129" spans="1:21" ht="12.75" customHeight="1" outlineLevel="4" x14ac:dyDescent="0.25">
      <c r="A129" s="9">
        <v>25.010100000000001</v>
      </c>
      <c r="B129" s="9" t="s">
        <v>131</v>
      </c>
      <c r="C129" s="9" t="s">
        <v>132</v>
      </c>
      <c r="D129" s="15">
        <v>1</v>
      </c>
      <c r="E129" s="15">
        <v>2</v>
      </c>
      <c r="F129" s="18">
        <f t="shared" si="64"/>
        <v>3</v>
      </c>
      <c r="G129" s="15">
        <v>1</v>
      </c>
      <c r="H129" s="15">
        <v>2</v>
      </c>
      <c r="I129" s="18">
        <f t="shared" si="65"/>
        <v>3</v>
      </c>
      <c r="J129" s="15">
        <v>1</v>
      </c>
      <c r="K129" s="15">
        <v>1</v>
      </c>
      <c r="L129" s="18">
        <f t="shared" si="66"/>
        <v>2</v>
      </c>
      <c r="M129" s="15">
        <v>1</v>
      </c>
      <c r="N129" s="15"/>
      <c r="O129" s="18">
        <f t="shared" si="67"/>
        <v>1</v>
      </c>
      <c r="P129" s="15"/>
      <c r="Q129" s="15"/>
      <c r="R129" s="18">
        <f t="shared" si="68"/>
        <v>0</v>
      </c>
      <c r="S129" s="15"/>
      <c r="T129" s="15"/>
      <c r="U129" s="18">
        <f t="shared" si="69"/>
        <v>0</v>
      </c>
    </row>
    <row r="130" spans="1:21" ht="15" outlineLevel="3" x14ac:dyDescent="0.25">
      <c r="A130" s="132" t="s">
        <v>141</v>
      </c>
      <c r="B130" s="132"/>
      <c r="C130" s="132"/>
      <c r="D130" s="14">
        <f t="shared" ref="D130:T130" si="81">SUBTOTAL(9,D131:D131)</f>
        <v>0</v>
      </c>
      <c r="E130" s="14">
        <f t="shared" si="81"/>
        <v>0</v>
      </c>
      <c r="F130" s="18">
        <f t="shared" si="64"/>
        <v>0</v>
      </c>
      <c r="G130" s="14">
        <f t="shared" si="81"/>
        <v>0</v>
      </c>
      <c r="H130" s="14">
        <f t="shared" si="81"/>
        <v>1</v>
      </c>
      <c r="I130" s="18">
        <f t="shared" si="65"/>
        <v>1</v>
      </c>
      <c r="J130" s="14">
        <f t="shared" si="81"/>
        <v>1</v>
      </c>
      <c r="K130" s="14">
        <f t="shared" si="81"/>
        <v>1</v>
      </c>
      <c r="L130" s="18">
        <f t="shared" si="66"/>
        <v>2</v>
      </c>
      <c r="M130" s="14">
        <f t="shared" si="81"/>
        <v>1</v>
      </c>
      <c r="N130" s="14">
        <f t="shared" si="81"/>
        <v>2</v>
      </c>
      <c r="O130" s="18">
        <f t="shared" si="67"/>
        <v>3</v>
      </c>
      <c r="P130" s="14">
        <f t="shared" si="81"/>
        <v>1</v>
      </c>
      <c r="Q130" s="14">
        <f t="shared" si="81"/>
        <v>3</v>
      </c>
      <c r="R130" s="18">
        <f t="shared" si="68"/>
        <v>4</v>
      </c>
      <c r="S130" s="14">
        <f t="shared" si="81"/>
        <v>3</v>
      </c>
      <c r="T130" s="14">
        <f t="shared" si="81"/>
        <v>3</v>
      </c>
      <c r="U130" s="18">
        <f t="shared" si="69"/>
        <v>6</v>
      </c>
    </row>
    <row r="131" spans="1:21" ht="15" outlineLevel="4" x14ac:dyDescent="0.25">
      <c r="A131" s="9">
        <v>25.0199</v>
      </c>
      <c r="B131" s="9" t="s">
        <v>135</v>
      </c>
      <c r="C131" s="9" t="s">
        <v>136</v>
      </c>
      <c r="D131" s="15"/>
      <c r="E131" s="15"/>
      <c r="F131" s="18">
        <f t="shared" si="64"/>
        <v>0</v>
      </c>
      <c r="G131" s="15"/>
      <c r="H131" s="15">
        <v>1</v>
      </c>
      <c r="I131" s="18">
        <f t="shared" si="65"/>
        <v>1</v>
      </c>
      <c r="J131" s="15">
        <v>1</v>
      </c>
      <c r="K131" s="15">
        <v>1</v>
      </c>
      <c r="L131" s="18">
        <f t="shared" si="66"/>
        <v>2</v>
      </c>
      <c r="M131" s="15">
        <v>1</v>
      </c>
      <c r="N131" s="15">
        <v>2</v>
      </c>
      <c r="O131" s="18">
        <f t="shared" si="67"/>
        <v>3</v>
      </c>
      <c r="P131" s="15">
        <v>1</v>
      </c>
      <c r="Q131" s="15">
        <v>3</v>
      </c>
      <c r="R131" s="18">
        <f t="shared" si="68"/>
        <v>4</v>
      </c>
      <c r="S131" s="15">
        <v>3</v>
      </c>
      <c r="T131" s="15">
        <v>3</v>
      </c>
      <c r="U131" s="18">
        <f t="shared" si="69"/>
        <v>6</v>
      </c>
    </row>
    <row r="132" spans="1:21" ht="15" outlineLevel="1" x14ac:dyDescent="0.25">
      <c r="A132" s="131" t="s">
        <v>142</v>
      </c>
      <c r="B132" s="131"/>
      <c r="C132" s="131"/>
      <c r="D132" s="14">
        <f t="shared" ref="D132:T132" si="82">SUBTOTAL(9,D135:D142)</f>
        <v>161</v>
      </c>
      <c r="E132" s="14">
        <f t="shared" si="82"/>
        <v>471</v>
      </c>
      <c r="F132" s="18">
        <f t="shared" si="64"/>
        <v>632</v>
      </c>
      <c r="G132" s="14">
        <f t="shared" si="82"/>
        <v>146</v>
      </c>
      <c r="H132" s="14">
        <f t="shared" si="82"/>
        <v>449</v>
      </c>
      <c r="I132" s="18">
        <f t="shared" si="65"/>
        <v>595</v>
      </c>
      <c r="J132" s="14">
        <f t="shared" si="82"/>
        <v>181</v>
      </c>
      <c r="K132" s="14">
        <f t="shared" si="82"/>
        <v>468</v>
      </c>
      <c r="L132" s="18">
        <f t="shared" si="66"/>
        <v>649</v>
      </c>
      <c r="M132" s="14">
        <f t="shared" si="82"/>
        <v>166</v>
      </c>
      <c r="N132" s="14">
        <f t="shared" si="82"/>
        <v>419</v>
      </c>
      <c r="O132" s="18">
        <f t="shared" si="67"/>
        <v>585</v>
      </c>
      <c r="P132" s="14">
        <f t="shared" si="82"/>
        <v>162</v>
      </c>
      <c r="Q132" s="14">
        <f t="shared" si="82"/>
        <v>392</v>
      </c>
      <c r="R132" s="18">
        <f t="shared" si="68"/>
        <v>554</v>
      </c>
      <c r="S132" s="14">
        <f t="shared" si="82"/>
        <v>141</v>
      </c>
      <c r="T132" s="14">
        <f t="shared" si="82"/>
        <v>333</v>
      </c>
      <c r="U132" s="18">
        <f t="shared" si="69"/>
        <v>474</v>
      </c>
    </row>
    <row r="133" spans="1:21" ht="15" outlineLevel="2" x14ac:dyDescent="0.25">
      <c r="A133" s="125" t="s">
        <v>4</v>
      </c>
      <c r="B133" s="125"/>
      <c r="C133" s="125"/>
      <c r="D133" s="14">
        <f t="shared" ref="D133:T133" si="83">SUBTOTAL(9,D135:D138)</f>
        <v>149</v>
      </c>
      <c r="E133" s="14">
        <f t="shared" si="83"/>
        <v>442</v>
      </c>
      <c r="F133" s="18">
        <f t="shared" si="64"/>
        <v>591</v>
      </c>
      <c r="G133" s="14">
        <f t="shared" si="83"/>
        <v>136</v>
      </c>
      <c r="H133" s="14">
        <f t="shared" si="83"/>
        <v>421</v>
      </c>
      <c r="I133" s="18">
        <f t="shared" si="65"/>
        <v>557</v>
      </c>
      <c r="J133" s="14">
        <f t="shared" si="83"/>
        <v>172</v>
      </c>
      <c r="K133" s="14">
        <f t="shared" si="83"/>
        <v>448</v>
      </c>
      <c r="L133" s="18">
        <f t="shared" si="66"/>
        <v>620</v>
      </c>
      <c r="M133" s="14">
        <f t="shared" si="83"/>
        <v>159</v>
      </c>
      <c r="N133" s="14">
        <f t="shared" si="83"/>
        <v>399</v>
      </c>
      <c r="O133" s="18">
        <f t="shared" si="67"/>
        <v>558</v>
      </c>
      <c r="P133" s="14">
        <f t="shared" si="83"/>
        <v>155</v>
      </c>
      <c r="Q133" s="14">
        <f t="shared" si="83"/>
        <v>378</v>
      </c>
      <c r="R133" s="18">
        <f t="shared" si="68"/>
        <v>533</v>
      </c>
      <c r="S133" s="14">
        <f t="shared" si="83"/>
        <v>135</v>
      </c>
      <c r="T133" s="14">
        <f t="shared" si="83"/>
        <v>325</v>
      </c>
      <c r="U133" s="18">
        <f t="shared" si="69"/>
        <v>460</v>
      </c>
    </row>
    <row r="134" spans="1:21" ht="15" outlineLevel="3" collapsed="1" x14ac:dyDescent="0.25">
      <c r="A134" s="132" t="s">
        <v>5</v>
      </c>
      <c r="B134" s="132"/>
      <c r="C134" s="132"/>
      <c r="D134" s="14">
        <f t="shared" ref="D134:T134" si="84">SUBTOTAL(9,D135:D138)</f>
        <v>149</v>
      </c>
      <c r="E134" s="14">
        <f t="shared" si="84"/>
        <v>442</v>
      </c>
      <c r="F134" s="18">
        <f t="shared" si="64"/>
        <v>591</v>
      </c>
      <c r="G134" s="14">
        <f t="shared" si="84"/>
        <v>136</v>
      </c>
      <c r="H134" s="14">
        <f t="shared" si="84"/>
        <v>421</v>
      </c>
      <c r="I134" s="18">
        <f t="shared" si="65"/>
        <v>557</v>
      </c>
      <c r="J134" s="14">
        <f t="shared" si="84"/>
        <v>172</v>
      </c>
      <c r="K134" s="14">
        <f t="shared" si="84"/>
        <v>448</v>
      </c>
      <c r="L134" s="18">
        <f t="shared" si="66"/>
        <v>620</v>
      </c>
      <c r="M134" s="14">
        <f t="shared" si="84"/>
        <v>159</v>
      </c>
      <c r="N134" s="14">
        <f t="shared" si="84"/>
        <v>399</v>
      </c>
      <c r="O134" s="18">
        <f t="shared" si="67"/>
        <v>558</v>
      </c>
      <c r="P134" s="14">
        <f t="shared" si="84"/>
        <v>155</v>
      </c>
      <c r="Q134" s="14">
        <f t="shared" si="84"/>
        <v>378</v>
      </c>
      <c r="R134" s="18">
        <f t="shared" si="68"/>
        <v>533</v>
      </c>
      <c r="S134" s="14">
        <f t="shared" si="84"/>
        <v>135</v>
      </c>
      <c r="T134" s="14">
        <f t="shared" si="84"/>
        <v>325</v>
      </c>
      <c r="U134" s="18">
        <f t="shared" si="69"/>
        <v>460</v>
      </c>
    </row>
    <row r="135" spans="1:21" ht="12.75" customHeight="1" outlineLevel="4" x14ac:dyDescent="0.25">
      <c r="A135" s="9">
        <v>9.0101999999999993</v>
      </c>
      <c r="B135" s="9" t="s">
        <v>143</v>
      </c>
      <c r="C135" s="9" t="s">
        <v>144</v>
      </c>
      <c r="D135" s="15">
        <v>1</v>
      </c>
      <c r="E135" s="15">
        <v>1</v>
      </c>
      <c r="F135" s="18">
        <f t="shared" si="64"/>
        <v>2</v>
      </c>
      <c r="G135" s="15">
        <v>1</v>
      </c>
      <c r="H135" s="15"/>
      <c r="I135" s="18">
        <f t="shared" si="65"/>
        <v>1</v>
      </c>
      <c r="J135" s="15">
        <v>1</v>
      </c>
      <c r="K135" s="15"/>
      <c r="L135" s="18">
        <f t="shared" si="66"/>
        <v>1</v>
      </c>
      <c r="M135" s="15">
        <v>1</v>
      </c>
      <c r="N135" s="15"/>
      <c r="O135" s="18">
        <f t="shared" si="67"/>
        <v>1</v>
      </c>
      <c r="P135" s="15">
        <v>1</v>
      </c>
      <c r="Q135" s="15"/>
      <c r="R135" s="18">
        <f t="shared" si="68"/>
        <v>1</v>
      </c>
      <c r="S135" s="15"/>
      <c r="T135" s="15"/>
      <c r="U135" s="18">
        <f t="shared" si="69"/>
        <v>0</v>
      </c>
    </row>
    <row r="136" spans="1:21" ht="15" outlineLevel="4" x14ac:dyDescent="0.25">
      <c r="A136" s="9">
        <v>9.0498999999999992</v>
      </c>
      <c r="B136" s="9" t="s">
        <v>145</v>
      </c>
      <c r="C136" s="9" t="s">
        <v>146</v>
      </c>
      <c r="D136" s="15">
        <v>35</v>
      </c>
      <c r="E136" s="15">
        <v>152</v>
      </c>
      <c r="F136" s="18">
        <f t="shared" si="64"/>
        <v>187</v>
      </c>
      <c r="G136" s="15">
        <v>30</v>
      </c>
      <c r="H136" s="15">
        <v>146</v>
      </c>
      <c r="I136" s="18">
        <f t="shared" si="65"/>
        <v>176</v>
      </c>
      <c r="J136" s="15">
        <v>38</v>
      </c>
      <c r="K136" s="15">
        <v>153</v>
      </c>
      <c r="L136" s="18">
        <f t="shared" si="66"/>
        <v>191</v>
      </c>
      <c r="M136" s="15">
        <v>38</v>
      </c>
      <c r="N136" s="15">
        <v>145</v>
      </c>
      <c r="O136" s="18">
        <f t="shared" si="67"/>
        <v>183</v>
      </c>
      <c r="P136" s="15">
        <v>40</v>
      </c>
      <c r="Q136" s="15">
        <v>130</v>
      </c>
      <c r="R136" s="18">
        <f t="shared" si="68"/>
        <v>170</v>
      </c>
      <c r="S136" s="15">
        <v>32</v>
      </c>
      <c r="T136" s="15">
        <v>116</v>
      </c>
      <c r="U136" s="18">
        <f t="shared" si="69"/>
        <v>148</v>
      </c>
    </row>
    <row r="137" spans="1:21" ht="15" outlineLevel="4" x14ac:dyDescent="0.25">
      <c r="A137" s="9">
        <v>9.0799000000000003</v>
      </c>
      <c r="B137" s="9" t="s">
        <v>147</v>
      </c>
      <c r="C137" s="9" t="s">
        <v>148</v>
      </c>
      <c r="D137" s="15">
        <v>68</v>
      </c>
      <c r="E137" s="15">
        <v>115</v>
      </c>
      <c r="F137" s="18">
        <f t="shared" si="64"/>
        <v>183</v>
      </c>
      <c r="G137" s="15">
        <v>64</v>
      </c>
      <c r="H137" s="15">
        <v>108</v>
      </c>
      <c r="I137" s="18">
        <f t="shared" si="65"/>
        <v>172</v>
      </c>
      <c r="J137" s="15">
        <v>90</v>
      </c>
      <c r="K137" s="15">
        <v>117</v>
      </c>
      <c r="L137" s="18">
        <f t="shared" si="66"/>
        <v>207</v>
      </c>
      <c r="M137" s="15">
        <v>80</v>
      </c>
      <c r="N137" s="15">
        <v>103</v>
      </c>
      <c r="O137" s="18">
        <f t="shared" si="67"/>
        <v>183</v>
      </c>
      <c r="P137" s="15">
        <v>73</v>
      </c>
      <c r="Q137" s="15">
        <v>109</v>
      </c>
      <c r="R137" s="18">
        <f t="shared" si="68"/>
        <v>182</v>
      </c>
      <c r="S137" s="15">
        <v>66</v>
      </c>
      <c r="T137" s="15">
        <v>89</v>
      </c>
      <c r="U137" s="18">
        <f t="shared" si="69"/>
        <v>155</v>
      </c>
    </row>
    <row r="138" spans="1:21" ht="15" outlineLevel="4" x14ac:dyDescent="0.25">
      <c r="A138" s="9">
        <v>9.0901999999999994</v>
      </c>
      <c r="B138" s="9" t="s">
        <v>149</v>
      </c>
      <c r="C138" s="9" t="s">
        <v>150</v>
      </c>
      <c r="D138" s="15">
        <v>45</v>
      </c>
      <c r="E138" s="15">
        <v>174</v>
      </c>
      <c r="F138" s="18">
        <f t="shared" si="64"/>
        <v>219</v>
      </c>
      <c r="G138" s="15">
        <v>41</v>
      </c>
      <c r="H138" s="15">
        <v>167</v>
      </c>
      <c r="I138" s="18">
        <f t="shared" si="65"/>
        <v>208</v>
      </c>
      <c r="J138" s="15">
        <v>43</v>
      </c>
      <c r="K138" s="15">
        <v>178</v>
      </c>
      <c r="L138" s="18">
        <f t="shared" si="66"/>
        <v>221</v>
      </c>
      <c r="M138" s="15">
        <v>40</v>
      </c>
      <c r="N138" s="15">
        <v>151</v>
      </c>
      <c r="O138" s="18">
        <f t="shared" si="67"/>
        <v>191</v>
      </c>
      <c r="P138" s="15">
        <v>41</v>
      </c>
      <c r="Q138" s="15">
        <v>139</v>
      </c>
      <c r="R138" s="18">
        <f t="shared" si="68"/>
        <v>180</v>
      </c>
      <c r="S138" s="15">
        <v>37</v>
      </c>
      <c r="T138" s="15">
        <v>120</v>
      </c>
      <c r="U138" s="18">
        <f t="shared" si="69"/>
        <v>157</v>
      </c>
    </row>
    <row r="139" spans="1:21" ht="15" outlineLevel="2" x14ac:dyDescent="0.25">
      <c r="A139" s="125" t="s">
        <v>36</v>
      </c>
      <c r="B139" s="125"/>
      <c r="C139" s="125"/>
      <c r="D139" s="14">
        <f t="shared" ref="D139:T139" si="85">SUBTOTAL(9,D141:D142)</f>
        <v>12</v>
      </c>
      <c r="E139" s="14">
        <f t="shared" si="85"/>
        <v>29</v>
      </c>
      <c r="F139" s="18">
        <f t="shared" si="64"/>
        <v>41</v>
      </c>
      <c r="G139" s="14">
        <f t="shared" si="85"/>
        <v>10</v>
      </c>
      <c r="H139" s="14">
        <f t="shared" si="85"/>
        <v>28</v>
      </c>
      <c r="I139" s="18">
        <f t="shared" si="65"/>
        <v>38</v>
      </c>
      <c r="J139" s="14">
        <f t="shared" si="85"/>
        <v>9</v>
      </c>
      <c r="K139" s="14">
        <f t="shared" si="85"/>
        <v>20</v>
      </c>
      <c r="L139" s="18">
        <f t="shared" si="66"/>
        <v>29</v>
      </c>
      <c r="M139" s="14">
        <f t="shared" si="85"/>
        <v>7</v>
      </c>
      <c r="N139" s="14">
        <f t="shared" si="85"/>
        <v>20</v>
      </c>
      <c r="O139" s="18">
        <f t="shared" si="67"/>
        <v>27</v>
      </c>
      <c r="P139" s="14">
        <f t="shared" si="85"/>
        <v>7</v>
      </c>
      <c r="Q139" s="14">
        <f t="shared" si="85"/>
        <v>14</v>
      </c>
      <c r="R139" s="18">
        <f t="shared" si="68"/>
        <v>21</v>
      </c>
      <c r="S139" s="14">
        <f t="shared" si="85"/>
        <v>6</v>
      </c>
      <c r="T139" s="14">
        <f t="shared" si="85"/>
        <v>8</v>
      </c>
      <c r="U139" s="18">
        <f t="shared" si="69"/>
        <v>14</v>
      </c>
    </row>
    <row r="140" spans="1:21" ht="15" outlineLevel="3" collapsed="1" x14ac:dyDescent="0.25">
      <c r="A140" s="132" t="s">
        <v>37</v>
      </c>
      <c r="B140" s="132"/>
      <c r="C140" s="132"/>
      <c r="D140" s="14">
        <f t="shared" ref="D140:T140" si="86">SUBTOTAL(9,D141:D142)</f>
        <v>12</v>
      </c>
      <c r="E140" s="14">
        <f t="shared" si="86"/>
        <v>29</v>
      </c>
      <c r="F140" s="18">
        <f t="shared" ref="F140:F203" si="87">SUM(D140:E140)</f>
        <v>41</v>
      </c>
      <c r="G140" s="14">
        <f t="shared" si="86"/>
        <v>10</v>
      </c>
      <c r="H140" s="14">
        <f t="shared" si="86"/>
        <v>28</v>
      </c>
      <c r="I140" s="18">
        <f t="shared" ref="I140:I203" si="88">SUM(G140:H140)</f>
        <v>38</v>
      </c>
      <c r="J140" s="14">
        <f t="shared" si="86"/>
        <v>9</v>
      </c>
      <c r="K140" s="14">
        <f t="shared" si="86"/>
        <v>20</v>
      </c>
      <c r="L140" s="18">
        <f t="shared" ref="L140:L203" si="89">SUM(J140:K140)</f>
        <v>29</v>
      </c>
      <c r="M140" s="14">
        <f t="shared" si="86"/>
        <v>7</v>
      </c>
      <c r="N140" s="14">
        <f t="shared" si="86"/>
        <v>20</v>
      </c>
      <c r="O140" s="18">
        <f t="shared" ref="O140:O203" si="90">SUM(M140:N140)</f>
        <v>27</v>
      </c>
      <c r="P140" s="14">
        <f t="shared" si="86"/>
        <v>7</v>
      </c>
      <c r="Q140" s="14">
        <f t="shared" si="86"/>
        <v>14</v>
      </c>
      <c r="R140" s="18">
        <f t="shared" ref="R140:R203" si="91">SUM(P140:Q140)</f>
        <v>21</v>
      </c>
      <c r="S140" s="14">
        <f t="shared" si="86"/>
        <v>6</v>
      </c>
      <c r="T140" s="14">
        <f t="shared" si="86"/>
        <v>8</v>
      </c>
      <c r="U140" s="18">
        <f t="shared" ref="U140:U203" si="92">SUM(S140:T140)</f>
        <v>14</v>
      </c>
    </row>
    <row r="141" spans="1:21" ht="15" outlineLevel="4" x14ac:dyDescent="0.25">
      <c r="A141" s="9">
        <v>9.0401000000000007</v>
      </c>
      <c r="B141" s="9" t="s">
        <v>151</v>
      </c>
      <c r="C141" s="9" t="s">
        <v>152</v>
      </c>
      <c r="D141" s="15">
        <v>2</v>
      </c>
      <c r="E141" s="15">
        <v>17</v>
      </c>
      <c r="F141" s="18">
        <f t="shared" si="87"/>
        <v>19</v>
      </c>
      <c r="G141" s="15">
        <v>1</v>
      </c>
      <c r="H141" s="15">
        <v>16</v>
      </c>
      <c r="I141" s="18">
        <f t="shared" si="88"/>
        <v>17</v>
      </c>
      <c r="J141" s="15">
        <v>3</v>
      </c>
      <c r="K141" s="15">
        <v>10</v>
      </c>
      <c r="L141" s="18">
        <f t="shared" si="89"/>
        <v>13</v>
      </c>
      <c r="M141" s="15">
        <v>3</v>
      </c>
      <c r="N141" s="15">
        <v>11</v>
      </c>
      <c r="O141" s="18">
        <f t="shared" si="90"/>
        <v>14</v>
      </c>
      <c r="P141" s="15">
        <v>2</v>
      </c>
      <c r="Q141" s="15">
        <v>9</v>
      </c>
      <c r="R141" s="18">
        <f t="shared" si="91"/>
        <v>11</v>
      </c>
      <c r="S141" s="15">
        <v>3</v>
      </c>
      <c r="T141" s="15">
        <v>5</v>
      </c>
      <c r="U141" s="18">
        <f t="shared" si="92"/>
        <v>8</v>
      </c>
    </row>
    <row r="142" spans="1:21" ht="15" outlineLevel="4" x14ac:dyDescent="0.25">
      <c r="A142" s="9">
        <v>9.0498999999999992</v>
      </c>
      <c r="B142" s="9" t="s">
        <v>153</v>
      </c>
      <c r="C142" s="9" t="s">
        <v>154</v>
      </c>
      <c r="D142" s="15">
        <v>10</v>
      </c>
      <c r="E142" s="15">
        <v>12</v>
      </c>
      <c r="F142" s="18">
        <f t="shared" si="87"/>
        <v>22</v>
      </c>
      <c r="G142" s="15">
        <v>9</v>
      </c>
      <c r="H142" s="15">
        <v>12</v>
      </c>
      <c r="I142" s="18">
        <f t="shared" si="88"/>
        <v>21</v>
      </c>
      <c r="J142" s="15">
        <v>6</v>
      </c>
      <c r="K142" s="15">
        <v>10</v>
      </c>
      <c r="L142" s="18">
        <f t="shared" si="89"/>
        <v>16</v>
      </c>
      <c r="M142" s="15">
        <v>4</v>
      </c>
      <c r="N142" s="15">
        <v>9</v>
      </c>
      <c r="O142" s="18">
        <f t="shared" si="90"/>
        <v>13</v>
      </c>
      <c r="P142" s="15">
        <v>5</v>
      </c>
      <c r="Q142" s="15">
        <v>5</v>
      </c>
      <c r="R142" s="18">
        <f t="shared" si="91"/>
        <v>10</v>
      </c>
      <c r="S142" s="15">
        <v>3</v>
      </c>
      <c r="T142" s="15">
        <v>3</v>
      </c>
      <c r="U142" s="18">
        <f t="shared" si="92"/>
        <v>6</v>
      </c>
    </row>
    <row r="143" spans="1:21" ht="15" outlineLevel="1" x14ac:dyDescent="0.25">
      <c r="A143" s="131" t="s">
        <v>155</v>
      </c>
      <c r="B143" s="131"/>
      <c r="C143" s="131"/>
      <c r="D143" s="14">
        <f t="shared" ref="D143:T143" si="93">SUBTOTAL(9,D146:D148)</f>
        <v>322</v>
      </c>
      <c r="E143" s="14">
        <f t="shared" si="93"/>
        <v>368</v>
      </c>
      <c r="F143" s="18">
        <f t="shared" si="87"/>
        <v>690</v>
      </c>
      <c r="G143" s="14">
        <f t="shared" si="93"/>
        <v>316</v>
      </c>
      <c r="H143" s="14">
        <f t="shared" si="93"/>
        <v>358</v>
      </c>
      <c r="I143" s="18">
        <f t="shared" si="88"/>
        <v>674</v>
      </c>
      <c r="J143" s="14">
        <f t="shared" si="93"/>
        <v>306</v>
      </c>
      <c r="K143" s="14">
        <f t="shared" si="93"/>
        <v>376</v>
      </c>
      <c r="L143" s="18">
        <f t="shared" si="89"/>
        <v>682</v>
      </c>
      <c r="M143" s="14">
        <f t="shared" si="93"/>
        <v>296</v>
      </c>
      <c r="N143" s="14">
        <f t="shared" si="93"/>
        <v>372</v>
      </c>
      <c r="O143" s="18">
        <f t="shared" si="90"/>
        <v>668</v>
      </c>
      <c r="P143" s="14">
        <f t="shared" si="93"/>
        <v>292</v>
      </c>
      <c r="Q143" s="14">
        <f t="shared" si="93"/>
        <v>359</v>
      </c>
      <c r="R143" s="18">
        <f t="shared" si="91"/>
        <v>651</v>
      </c>
      <c r="S143" s="14">
        <f t="shared" si="93"/>
        <v>274</v>
      </c>
      <c r="T143" s="14">
        <f t="shared" si="93"/>
        <v>344</v>
      </c>
      <c r="U143" s="18">
        <f t="shared" si="92"/>
        <v>618</v>
      </c>
    </row>
    <row r="144" spans="1:21" ht="15" outlineLevel="2" x14ac:dyDescent="0.25">
      <c r="A144" s="125" t="s">
        <v>36</v>
      </c>
      <c r="B144" s="125"/>
      <c r="C144" s="125"/>
      <c r="D144" s="14">
        <f t="shared" ref="D144:T144" si="94">SUBTOTAL(9,D146:D148)</f>
        <v>322</v>
      </c>
      <c r="E144" s="14">
        <f t="shared" si="94"/>
        <v>368</v>
      </c>
      <c r="F144" s="18">
        <f t="shared" si="87"/>
        <v>690</v>
      </c>
      <c r="G144" s="14">
        <f t="shared" si="94"/>
        <v>316</v>
      </c>
      <c r="H144" s="14">
        <f t="shared" si="94"/>
        <v>358</v>
      </c>
      <c r="I144" s="18">
        <f t="shared" si="88"/>
        <v>674</v>
      </c>
      <c r="J144" s="14">
        <f t="shared" si="94"/>
        <v>306</v>
      </c>
      <c r="K144" s="14">
        <f t="shared" si="94"/>
        <v>376</v>
      </c>
      <c r="L144" s="18">
        <f t="shared" si="89"/>
        <v>682</v>
      </c>
      <c r="M144" s="14">
        <f t="shared" si="94"/>
        <v>296</v>
      </c>
      <c r="N144" s="14">
        <f t="shared" si="94"/>
        <v>372</v>
      </c>
      <c r="O144" s="18">
        <f t="shared" si="90"/>
        <v>668</v>
      </c>
      <c r="P144" s="14">
        <f t="shared" si="94"/>
        <v>292</v>
      </c>
      <c r="Q144" s="14">
        <f t="shared" si="94"/>
        <v>359</v>
      </c>
      <c r="R144" s="18">
        <f t="shared" si="91"/>
        <v>651</v>
      </c>
      <c r="S144" s="14">
        <f t="shared" si="94"/>
        <v>274</v>
      </c>
      <c r="T144" s="14">
        <f t="shared" si="94"/>
        <v>344</v>
      </c>
      <c r="U144" s="18">
        <f t="shared" si="92"/>
        <v>618</v>
      </c>
    </row>
    <row r="145" spans="1:21" ht="15" outlineLevel="3" collapsed="1" x14ac:dyDescent="0.25">
      <c r="A145" s="132" t="s">
        <v>37</v>
      </c>
      <c r="B145" s="132"/>
      <c r="C145" s="132"/>
      <c r="D145" s="14">
        <f t="shared" ref="D145:T145" si="95">SUBTOTAL(9,D146:D146)</f>
        <v>0</v>
      </c>
      <c r="E145" s="14">
        <f t="shared" si="95"/>
        <v>2</v>
      </c>
      <c r="F145" s="18">
        <f t="shared" si="87"/>
        <v>2</v>
      </c>
      <c r="G145" s="14">
        <f t="shared" si="95"/>
        <v>0</v>
      </c>
      <c r="H145" s="14">
        <f t="shared" si="95"/>
        <v>0</v>
      </c>
      <c r="I145" s="18">
        <f t="shared" si="88"/>
        <v>0</v>
      </c>
      <c r="J145" s="14">
        <f t="shared" si="95"/>
        <v>1</v>
      </c>
      <c r="K145" s="14">
        <f t="shared" si="95"/>
        <v>2</v>
      </c>
      <c r="L145" s="18">
        <f t="shared" si="89"/>
        <v>3</v>
      </c>
      <c r="M145" s="14">
        <f t="shared" si="95"/>
        <v>1</v>
      </c>
      <c r="N145" s="14">
        <f t="shared" si="95"/>
        <v>2</v>
      </c>
      <c r="O145" s="18">
        <f t="shared" si="90"/>
        <v>3</v>
      </c>
      <c r="P145" s="14">
        <f t="shared" si="95"/>
        <v>0</v>
      </c>
      <c r="Q145" s="14">
        <f t="shared" si="95"/>
        <v>1</v>
      </c>
      <c r="R145" s="18">
        <f t="shared" si="91"/>
        <v>1</v>
      </c>
      <c r="S145" s="14">
        <f t="shared" si="95"/>
        <v>0</v>
      </c>
      <c r="T145" s="14">
        <f t="shared" si="95"/>
        <v>0</v>
      </c>
      <c r="U145" s="18">
        <f t="shared" si="92"/>
        <v>0</v>
      </c>
    </row>
    <row r="146" spans="1:21" ht="15" outlineLevel="4" x14ac:dyDescent="0.25">
      <c r="A146" s="9">
        <v>22.010100000000001</v>
      </c>
      <c r="B146" s="9" t="s">
        <v>157</v>
      </c>
      <c r="C146" s="9" t="s">
        <v>158</v>
      </c>
      <c r="D146" s="15"/>
      <c r="E146" s="15">
        <v>2</v>
      </c>
      <c r="F146" s="18">
        <f t="shared" si="87"/>
        <v>2</v>
      </c>
      <c r="G146" s="15"/>
      <c r="H146" s="15"/>
      <c r="I146" s="18">
        <f t="shared" si="88"/>
        <v>0</v>
      </c>
      <c r="J146" s="15">
        <v>1</v>
      </c>
      <c r="K146" s="15">
        <v>2</v>
      </c>
      <c r="L146" s="18">
        <f t="shared" si="89"/>
        <v>3</v>
      </c>
      <c r="M146" s="15">
        <v>1</v>
      </c>
      <c r="N146" s="15">
        <v>2</v>
      </c>
      <c r="O146" s="18">
        <f t="shared" si="90"/>
        <v>3</v>
      </c>
      <c r="P146" s="15"/>
      <c r="Q146" s="15">
        <v>1</v>
      </c>
      <c r="R146" s="18">
        <f t="shared" si="91"/>
        <v>1</v>
      </c>
      <c r="S146" s="15"/>
      <c r="T146" s="15"/>
      <c r="U146" s="18">
        <f t="shared" si="92"/>
        <v>0</v>
      </c>
    </row>
    <row r="147" spans="1:21" ht="15" outlineLevel="3" x14ac:dyDescent="0.25">
      <c r="A147" s="132" t="s">
        <v>156</v>
      </c>
      <c r="B147" s="132"/>
      <c r="C147" s="132"/>
      <c r="D147" s="14">
        <f t="shared" ref="D147:T147" si="96">SUBTOTAL(9,D148:D148)</f>
        <v>322</v>
      </c>
      <c r="E147" s="14">
        <f t="shared" si="96"/>
        <v>366</v>
      </c>
      <c r="F147" s="18">
        <f t="shared" si="87"/>
        <v>688</v>
      </c>
      <c r="G147" s="14">
        <f t="shared" si="96"/>
        <v>316</v>
      </c>
      <c r="H147" s="14">
        <f t="shared" si="96"/>
        <v>358</v>
      </c>
      <c r="I147" s="18">
        <f t="shared" si="88"/>
        <v>674</v>
      </c>
      <c r="J147" s="14">
        <f t="shared" si="96"/>
        <v>305</v>
      </c>
      <c r="K147" s="14">
        <f t="shared" si="96"/>
        <v>374</v>
      </c>
      <c r="L147" s="18">
        <f t="shared" si="89"/>
        <v>679</v>
      </c>
      <c r="M147" s="14">
        <f t="shared" si="96"/>
        <v>295</v>
      </c>
      <c r="N147" s="14">
        <f t="shared" si="96"/>
        <v>370</v>
      </c>
      <c r="O147" s="18">
        <f t="shared" si="90"/>
        <v>665</v>
      </c>
      <c r="P147" s="14">
        <f t="shared" si="96"/>
        <v>292</v>
      </c>
      <c r="Q147" s="14">
        <f t="shared" si="96"/>
        <v>358</v>
      </c>
      <c r="R147" s="18">
        <f t="shared" si="91"/>
        <v>650</v>
      </c>
      <c r="S147" s="14">
        <f t="shared" si="96"/>
        <v>274</v>
      </c>
      <c r="T147" s="14">
        <f t="shared" si="96"/>
        <v>344</v>
      </c>
      <c r="U147" s="18">
        <f t="shared" si="92"/>
        <v>618</v>
      </c>
    </row>
    <row r="148" spans="1:21" ht="15" outlineLevel="4" x14ac:dyDescent="0.25">
      <c r="A148" s="9">
        <v>22.010100000000001</v>
      </c>
      <c r="B148" s="9" t="s">
        <v>157</v>
      </c>
      <c r="C148" s="9" t="s">
        <v>158</v>
      </c>
      <c r="D148" s="15">
        <v>322</v>
      </c>
      <c r="E148" s="15">
        <v>366</v>
      </c>
      <c r="F148" s="18">
        <f t="shared" si="87"/>
        <v>688</v>
      </c>
      <c r="G148" s="15">
        <v>316</v>
      </c>
      <c r="H148" s="15">
        <v>358</v>
      </c>
      <c r="I148" s="18">
        <f t="shared" si="88"/>
        <v>674</v>
      </c>
      <c r="J148" s="15">
        <v>305</v>
      </c>
      <c r="K148" s="15">
        <v>374</v>
      </c>
      <c r="L148" s="18">
        <f t="shared" si="89"/>
        <v>679</v>
      </c>
      <c r="M148" s="15">
        <v>295</v>
      </c>
      <c r="N148" s="15">
        <v>370</v>
      </c>
      <c r="O148" s="18">
        <f t="shared" si="90"/>
        <v>665</v>
      </c>
      <c r="P148" s="15">
        <v>292</v>
      </c>
      <c r="Q148" s="15">
        <v>358</v>
      </c>
      <c r="R148" s="18">
        <f t="shared" si="91"/>
        <v>650</v>
      </c>
      <c r="S148" s="15">
        <v>274</v>
      </c>
      <c r="T148" s="15">
        <v>344</v>
      </c>
      <c r="U148" s="18">
        <f t="shared" si="92"/>
        <v>618</v>
      </c>
    </row>
    <row r="149" spans="1:21" ht="15" outlineLevel="1" x14ac:dyDescent="0.25">
      <c r="A149" s="131" t="s">
        <v>159</v>
      </c>
      <c r="B149" s="131"/>
      <c r="C149" s="131"/>
      <c r="D149" s="14">
        <f t="shared" ref="D149:T149" si="97">SUBTOTAL(9,D152:D203)</f>
        <v>685</v>
      </c>
      <c r="E149" s="14">
        <f t="shared" si="97"/>
        <v>1556</v>
      </c>
      <c r="F149" s="18">
        <f t="shared" si="87"/>
        <v>2241</v>
      </c>
      <c r="G149" s="14">
        <f t="shared" si="97"/>
        <v>667</v>
      </c>
      <c r="H149" s="14">
        <f t="shared" si="97"/>
        <v>1543</v>
      </c>
      <c r="I149" s="18">
        <f t="shared" si="88"/>
        <v>2210</v>
      </c>
      <c r="J149" s="14">
        <f t="shared" si="97"/>
        <v>752</v>
      </c>
      <c r="K149" s="14">
        <f t="shared" si="97"/>
        <v>1683</v>
      </c>
      <c r="L149" s="18">
        <f t="shared" si="89"/>
        <v>2435</v>
      </c>
      <c r="M149" s="14">
        <f t="shared" si="97"/>
        <v>723</v>
      </c>
      <c r="N149" s="14">
        <f t="shared" si="97"/>
        <v>1610</v>
      </c>
      <c r="O149" s="18">
        <f t="shared" si="90"/>
        <v>2333</v>
      </c>
      <c r="P149" s="14">
        <f t="shared" si="97"/>
        <v>688</v>
      </c>
      <c r="Q149" s="14">
        <f t="shared" si="97"/>
        <v>1527</v>
      </c>
      <c r="R149" s="18">
        <f t="shared" si="91"/>
        <v>2215</v>
      </c>
      <c r="S149" s="14">
        <f t="shared" si="97"/>
        <v>643</v>
      </c>
      <c r="T149" s="14">
        <f t="shared" si="97"/>
        <v>1383</v>
      </c>
      <c r="U149" s="18">
        <f t="shared" si="92"/>
        <v>2026</v>
      </c>
    </row>
    <row r="150" spans="1:21" ht="15" outlineLevel="2" x14ac:dyDescent="0.25">
      <c r="A150" s="125" t="s">
        <v>4</v>
      </c>
      <c r="B150" s="125"/>
      <c r="C150" s="125"/>
      <c r="D150" s="14">
        <f t="shared" ref="D150:T150" si="98">SUBTOTAL(9,D152:D179)</f>
        <v>553</v>
      </c>
      <c r="E150" s="14">
        <f t="shared" si="98"/>
        <v>1143</v>
      </c>
      <c r="F150" s="18">
        <f t="shared" si="87"/>
        <v>1696</v>
      </c>
      <c r="G150" s="14">
        <f t="shared" si="98"/>
        <v>524</v>
      </c>
      <c r="H150" s="14">
        <f t="shared" si="98"/>
        <v>1114</v>
      </c>
      <c r="I150" s="18">
        <f t="shared" si="88"/>
        <v>1638</v>
      </c>
      <c r="J150" s="14">
        <f t="shared" si="98"/>
        <v>616</v>
      </c>
      <c r="K150" s="14">
        <f t="shared" si="98"/>
        <v>1251</v>
      </c>
      <c r="L150" s="18">
        <f t="shared" si="89"/>
        <v>1867</v>
      </c>
      <c r="M150" s="14">
        <f t="shared" si="98"/>
        <v>583</v>
      </c>
      <c r="N150" s="14">
        <f t="shared" si="98"/>
        <v>1179</v>
      </c>
      <c r="O150" s="18">
        <f t="shared" si="90"/>
        <v>1762</v>
      </c>
      <c r="P150" s="14">
        <f t="shared" si="98"/>
        <v>553</v>
      </c>
      <c r="Q150" s="14">
        <f t="shared" si="98"/>
        <v>1117</v>
      </c>
      <c r="R150" s="18">
        <f t="shared" si="91"/>
        <v>1670</v>
      </c>
      <c r="S150" s="14">
        <f t="shared" si="98"/>
        <v>512</v>
      </c>
      <c r="T150" s="14">
        <f t="shared" si="98"/>
        <v>1007</v>
      </c>
      <c r="U150" s="18">
        <f t="shared" si="92"/>
        <v>1519</v>
      </c>
    </row>
    <row r="151" spans="1:21" ht="15" outlineLevel="3" collapsed="1" x14ac:dyDescent="0.25">
      <c r="A151" s="132" t="s">
        <v>5</v>
      </c>
      <c r="B151" s="132"/>
      <c r="C151" s="132"/>
      <c r="D151" s="14">
        <f t="shared" ref="D151:T151" si="99">SUBTOTAL(9,D152:D155)</f>
        <v>114</v>
      </c>
      <c r="E151" s="14">
        <f t="shared" si="99"/>
        <v>162</v>
      </c>
      <c r="F151" s="18">
        <f t="shared" si="87"/>
        <v>276</v>
      </c>
      <c r="G151" s="14">
        <f t="shared" si="99"/>
        <v>111</v>
      </c>
      <c r="H151" s="14">
        <f t="shared" si="99"/>
        <v>158</v>
      </c>
      <c r="I151" s="18">
        <f t="shared" si="88"/>
        <v>269</v>
      </c>
      <c r="J151" s="14">
        <f t="shared" si="99"/>
        <v>135</v>
      </c>
      <c r="K151" s="14">
        <f t="shared" si="99"/>
        <v>185</v>
      </c>
      <c r="L151" s="18">
        <f t="shared" si="89"/>
        <v>320</v>
      </c>
      <c r="M151" s="14">
        <f t="shared" si="99"/>
        <v>143</v>
      </c>
      <c r="N151" s="14">
        <f t="shared" si="99"/>
        <v>176</v>
      </c>
      <c r="O151" s="18">
        <f t="shared" si="90"/>
        <v>319</v>
      </c>
      <c r="P151" s="14">
        <f t="shared" si="99"/>
        <v>149</v>
      </c>
      <c r="Q151" s="14">
        <f t="shared" si="99"/>
        <v>175</v>
      </c>
      <c r="R151" s="18">
        <f t="shared" si="91"/>
        <v>324</v>
      </c>
      <c r="S151" s="14">
        <f t="shared" si="99"/>
        <v>144</v>
      </c>
      <c r="T151" s="14">
        <f t="shared" si="99"/>
        <v>166</v>
      </c>
      <c r="U151" s="18">
        <f t="shared" si="92"/>
        <v>310</v>
      </c>
    </row>
    <row r="152" spans="1:21" ht="12.75" customHeight="1" outlineLevel="4" x14ac:dyDescent="0.25">
      <c r="A152" s="9">
        <v>13.1302</v>
      </c>
      <c r="B152" s="9" t="s">
        <v>172</v>
      </c>
      <c r="C152" s="9" t="s">
        <v>173</v>
      </c>
      <c r="D152" s="15">
        <v>11</v>
      </c>
      <c r="E152" s="15">
        <v>36</v>
      </c>
      <c r="F152" s="18">
        <f t="shared" si="87"/>
        <v>47</v>
      </c>
      <c r="G152" s="15">
        <v>9</v>
      </c>
      <c r="H152" s="15">
        <v>40</v>
      </c>
      <c r="I152" s="18">
        <f t="shared" si="88"/>
        <v>49</v>
      </c>
      <c r="J152" s="15">
        <v>14</v>
      </c>
      <c r="K152" s="15">
        <v>55</v>
      </c>
      <c r="L152" s="18">
        <f t="shared" si="89"/>
        <v>69</v>
      </c>
      <c r="M152" s="15">
        <v>15</v>
      </c>
      <c r="N152" s="15">
        <v>50</v>
      </c>
      <c r="O152" s="18">
        <f t="shared" si="90"/>
        <v>65</v>
      </c>
      <c r="P152" s="15">
        <v>13</v>
      </c>
      <c r="Q152" s="15">
        <v>50</v>
      </c>
      <c r="R152" s="18">
        <f t="shared" si="91"/>
        <v>63</v>
      </c>
      <c r="S152" s="15">
        <v>13</v>
      </c>
      <c r="T152" s="15">
        <v>40</v>
      </c>
      <c r="U152" s="18">
        <f t="shared" si="92"/>
        <v>53</v>
      </c>
    </row>
    <row r="153" spans="1:21" ht="15" outlineLevel="4" x14ac:dyDescent="0.25">
      <c r="A153" s="9">
        <v>13.1312</v>
      </c>
      <c r="B153" s="9" t="s">
        <v>180</v>
      </c>
      <c r="C153" s="9" t="s">
        <v>181</v>
      </c>
      <c r="D153" s="15">
        <v>31</v>
      </c>
      <c r="E153" s="15">
        <v>27</v>
      </c>
      <c r="F153" s="18">
        <f t="shared" si="87"/>
        <v>58</v>
      </c>
      <c r="G153" s="15">
        <v>36</v>
      </c>
      <c r="H153" s="15">
        <v>24</v>
      </c>
      <c r="I153" s="18">
        <f t="shared" si="88"/>
        <v>60</v>
      </c>
      <c r="J153" s="15">
        <v>39</v>
      </c>
      <c r="K153" s="15">
        <v>30</v>
      </c>
      <c r="L153" s="18">
        <f t="shared" si="89"/>
        <v>69</v>
      </c>
      <c r="M153" s="15">
        <v>43</v>
      </c>
      <c r="N153" s="15">
        <v>28</v>
      </c>
      <c r="O153" s="18">
        <f t="shared" si="90"/>
        <v>71</v>
      </c>
      <c r="P153" s="15">
        <v>48</v>
      </c>
      <c r="Q153" s="15">
        <v>30</v>
      </c>
      <c r="R153" s="18">
        <f t="shared" si="91"/>
        <v>78</v>
      </c>
      <c r="S153" s="15">
        <v>45</v>
      </c>
      <c r="T153" s="15">
        <v>27</v>
      </c>
      <c r="U153" s="18">
        <f t="shared" si="92"/>
        <v>72</v>
      </c>
    </row>
    <row r="154" spans="1:21" ht="15" outlineLevel="4" x14ac:dyDescent="0.25">
      <c r="A154" s="9">
        <v>13.132400000000001</v>
      </c>
      <c r="B154" s="9" t="s">
        <v>192</v>
      </c>
      <c r="C154" s="9" t="s">
        <v>193</v>
      </c>
      <c r="D154" s="15">
        <v>30</v>
      </c>
      <c r="E154" s="15">
        <v>45</v>
      </c>
      <c r="F154" s="18">
        <f t="shared" si="87"/>
        <v>75</v>
      </c>
      <c r="G154" s="15">
        <v>28</v>
      </c>
      <c r="H154" s="15">
        <v>42</v>
      </c>
      <c r="I154" s="18">
        <f t="shared" si="88"/>
        <v>70</v>
      </c>
      <c r="J154" s="15">
        <v>30</v>
      </c>
      <c r="K154" s="15">
        <v>55</v>
      </c>
      <c r="L154" s="18">
        <f t="shared" si="89"/>
        <v>85</v>
      </c>
      <c r="M154" s="15">
        <v>27</v>
      </c>
      <c r="N154" s="15">
        <v>54</v>
      </c>
      <c r="O154" s="18">
        <f t="shared" si="90"/>
        <v>81</v>
      </c>
      <c r="P154" s="15">
        <v>28</v>
      </c>
      <c r="Q154" s="15">
        <v>56</v>
      </c>
      <c r="R154" s="18">
        <f t="shared" si="91"/>
        <v>84</v>
      </c>
      <c r="S154" s="15">
        <v>24</v>
      </c>
      <c r="T154" s="15">
        <v>56</v>
      </c>
      <c r="U154" s="18">
        <f t="shared" si="92"/>
        <v>80</v>
      </c>
    </row>
    <row r="155" spans="1:21" ht="12.75" customHeight="1" outlineLevel="4" x14ac:dyDescent="0.25">
      <c r="A155" s="9">
        <v>13.9999</v>
      </c>
      <c r="B155" s="9" t="s">
        <v>202</v>
      </c>
      <c r="C155" s="9" t="s">
        <v>203</v>
      </c>
      <c r="D155" s="15">
        <v>42</v>
      </c>
      <c r="E155" s="15">
        <v>54</v>
      </c>
      <c r="F155" s="18">
        <f t="shared" si="87"/>
        <v>96</v>
      </c>
      <c r="G155" s="15">
        <v>38</v>
      </c>
      <c r="H155" s="15">
        <v>52</v>
      </c>
      <c r="I155" s="18">
        <f t="shared" si="88"/>
        <v>90</v>
      </c>
      <c r="J155" s="15">
        <v>52</v>
      </c>
      <c r="K155" s="15">
        <v>45</v>
      </c>
      <c r="L155" s="18">
        <f t="shared" si="89"/>
        <v>97</v>
      </c>
      <c r="M155" s="15">
        <v>58</v>
      </c>
      <c r="N155" s="15">
        <v>44</v>
      </c>
      <c r="O155" s="18">
        <f t="shared" si="90"/>
        <v>102</v>
      </c>
      <c r="P155" s="15">
        <v>60</v>
      </c>
      <c r="Q155" s="15">
        <v>39</v>
      </c>
      <c r="R155" s="18">
        <f t="shared" si="91"/>
        <v>99</v>
      </c>
      <c r="S155" s="15">
        <v>62</v>
      </c>
      <c r="T155" s="15">
        <v>43</v>
      </c>
      <c r="U155" s="18">
        <f t="shared" si="92"/>
        <v>105</v>
      </c>
    </row>
    <row r="156" spans="1:21" ht="15" outlineLevel="3" x14ac:dyDescent="0.25">
      <c r="A156" s="132" t="s">
        <v>407</v>
      </c>
      <c r="B156" s="132"/>
      <c r="C156" s="132"/>
      <c r="D156" s="14">
        <f t="shared" ref="D156:T156" si="100">SUBTOTAL(9,D157:D161)</f>
        <v>9</v>
      </c>
      <c r="E156" s="14">
        <f t="shared" si="100"/>
        <v>134</v>
      </c>
      <c r="F156" s="18">
        <f t="shared" si="87"/>
        <v>143</v>
      </c>
      <c r="G156" s="14">
        <f t="shared" si="100"/>
        <v>9</v>
      </c>
      <c r="H156" s="14">
        <f t="shared" si="100"/>
        <v>127</v>
      </c>
      <c r="I156" s="18">
        <f t="shared" si="88"/>
        <v>136</v>
      </c>
      <c r="J156" s="14">
        <f t="shared" si="100"/>
        <v>10</v>
      </c>
      <c r="K156" s="14">
        <f t="shared" si="100"/>
        <v>139</v>
      </c>
      <c r="L156" s="18">
        <f t="shared" si="89"/>
        <v>149</v>
      </c>
      <c r="M156" s="14">
        <f t="shared" si="100"/>
        <v>8</v>
      </c>
      <c r="N156" s="14">
        <f t="shared" si="100"/>
        <v>131</v>
      </c>
      <c r="O156" s="18">
        <f t="shared" si="90"/>
        <v>139</v>
      </c>
      <c r="P156" s="14">
        <f t="shared" si="100"/>
        <v>7</v>
      </c>
      <c r="Q156" s="14">
        <f t="shared" si="100"/>
        <v>93</v>
      </c>
      <c r="R156" s="18">
        <f t="shared" si="91"/>
        <v>100</v>
      </c>
      <c r="S156" s="14">
        <f t="shared" si="100"/>
        <v>6</v>
      </c>
      <c r="T156" s="14">
        <f t="shared" si="100"/>
        <v>85</v>
      </c>
      <c r="U156" s="18">
        <f t="shared" si="92"/>
        <v>91</v>
      </c>
    </row>
    <row r="157" spans="1:21" ht="12.75" customHeight="1" outlineLevel="4" x14ac:dyDescent="0.25">
      <c r="A157" s="9">
        <v>13.121</v>
      </c>
      <c r="B157" s="9" t="s">
        <v>170</v>
      </c>
      <c r="C157" s="9" t="s">
        <v>171</v>
      </c>
      <c r="D157" s="15">
        <v>1</v>
      </c>
      <c r="E157" s="15">
        <v>50</v>
      </c>
      <c r="F157" s="18">
        <f t="shared" si="87"/>
        <v>51</v>
      </c>
      <c r="G157" s="15">
        <v>1</v>
      </c>
      <c r="H157" s="15">
        <v>53</v>
      </c>
      <c r="I157" s="18">
        <f t="shared" si="88"/>
        <v>54</v>
      </c>
      <c r="J157" s="15">
        <v>2</v>
      </c>
      <c r="K157" s="15">
        <v>58</v>
      </c>
      <c r="L157" s="18">
        <f t="shared" si="89"/>
        <v>60</v>
      </c>
      <c r="M157" s="15">
        <v>2</v>
      </c>
      <c r="N157" s="15">
        <v>59</v>
      </c>
      <c r="O157" s="18">
        <f t="shared" si="90"/>
        <v>61</v>
      </c>
      <c r="P157" s="15">
        <v>1</v>
      </c>
      <c r="Q157" s="15">
        <v>43</v>
      </c>
      <c r="R157" s="18">
        <f t="shared" si="91"/>
        <v>44</v>
      </c>
      <c r="S157" s="15">
        <v>1</v>
      </c>
      <c r="T157" s="15">
        <v>40</v>
      </c>
      <c r="U157" s="18">
        <f t="shared" si="92"/>
        <v>41</v>
      </c>
    </row>
    <row r="158" spans="1:21" ht="12.75" customHeight="1" outlineLevel="4" x14ac:dyDescent="0.25">
      <c r="A158" s="9">
        <v>19.010100000000001</v>
      </c>
      <c r="B158" s="9" t="s">
        <v>204</v>
      </c>
      <c r="C158" s="9" t="s">
        <v>205</v>
      </c>
      <c r="D158" s="15">
        <v>3</v>
      </c>
      <c r="E158" s="15">
        <v>22</v>
      </c>
      <c r="F158" s="18">
        <f t="shared" si="87"/>
        <v>25</v>
      </c>
      <c r="G158" s="15">
        <v>3</v>
      </c>
      <c r="H158" s="15">
        <v>20</v>
      </c>
      <c r="I158" s="18">
        <f t="shared" si="88"/>
        <v>23</v>
      </c>
      <c r="J158" s="15">
        <v>2</v>
      </c>
      <c r="K158" s="15">
        <v>24</v>
      </c>
      <c r="L158" s="18">
        <f t="shared" si="89"/>
        <v>26</v>
      </c>
      <c r="M158" s="15">
        <v>1</v>
      </c>
      <c r="N158" s="15">
        <v>23</v>
      </c>
      <c r="O158" s="18">
        <f t="shared" si="90"/>
        <v>24</v>
      </c>
      <c r="P158" s="15">
        <v>2</v>
      </c>
      <c r="Q158" s="15">
        <v>16</v>
      </c>
      <c r="R158" s="18">
        <f t="shared" si="91"/>
        <v>18</v>
      </c>
      <c r="S158" s="15">
        <v>2</v>
      </c>
      <c r="T158" s="15">
        <v>12</v>
      </c>
      <c r="U158" s="18">
        <f t="shared" si="92"/>
        <v>14</v>
      </c>
    </row>
    <row r="159" spans="1:21" ht="12.75" customHeight="1" outlineLevel="4" x14ac:dyDescent="0.25">
      <c r="A159" s="9">
        <v>19.010100000000001</v>
      </c>
      <c r="B159" s="9" t="s">
        <v>206</v>
      </c>
      <c r="C159" s="9" t="s">
        <v>207</v>
      </c>
      <c r="D159" s="15">
        <v>1</v>
      </c>
      <c r="E159" s="15">
        <v>2</v>
      </c>
      <c r="F159" s="18">
        <f t="shared" si="87"/>
        <v>3</v>
      </c>
      <c r="G159" s="15">
        <v>1</v>
      </c>
      <c r="H159" s="15"/>
      <c r="I159" s="18">
        <f t="shared" si="88"/>
        <v>1</v>
      </c>
      <c r="J159" s="15">
        <v>1</v>
      </c>
      <c r="K159" s="15"/>
      <c r="L159" s="18">
        <f t="shared" si="89"/>
        <v>1</v>
      </c>
      <c r="M159" s="15">
        <v>1</v>
      </c>
      <c r="N159" s="15"/>
      <c r="O159" s="18">
        <f t="shared" si="90"/>
        <v>1</v>
      </c>
      <c r="P159" s="15"/>
      <c r="Q159" s="15"/>
      <c r="R159" s="18">
        <f t="shared" si="91"/>
        <v>0</v>
      </c>
      <c r="S159" s="15"/>
      <c r="T159" s="15"/>
      <c r="U159" s="18">
        <f t="shared" si="92"/>
        <v>0</v>
      </c>
    </row>
    <row r="160" spans="1:21" ht="12.75" customHeight="1" outlineLevel="4" x14ac:dyDescent="0.25">
      <c r="A160" s="9">
        <v>19.070699999999999</v>
      </c>
      <c r="B160" s="9" t="s">
        <v>208</v>
      </c>
      <c r="C160" s="9" t="s">
        <v>209</v>
      </c>
      <c r="D160" s="15">
        <v>3</v>
      </c>
      <c r="E160" s="15">
        <v>29</v>
      </c>
      <c r="F160" s="18">
        <f t="shared" si="87"/>
        <v>32</v>
      </c>
      <c r="G160" s="15">
        <v>3</v>
      </c>
      <c r="H160" s="15">
        <v>32</v>
      </c>
      <c r="I160" s="18">
        <f t="shared" si="88"/>
        <v>35</v>
      </c>
      <c r="J160" s="15">
        <v>4</v>
      </c>
      <c r="K160" s="15">
        <v>35</v>
      </c>
      <c r="L160" s="18">
        <f t="shared" si="89"/>
        <v>39</v>
      </c>
      <c r="M160" s="15">
        <v>4</v>
      </c>
      <c r="N160" s="15">
        <v>35</v>
      </c>
      <c r="O160" s="18">
        <f t="shared" si="90"/>
        <v>39</v>
      </c>
      <c r="P160" s="15">
        <v>3</v>
      </c>
      <c r="Q160" s="15">
        <v>24</v>
      </c>
      <c r="R160" s="18">
        <f t="shared" si="91"/>
        <v>27</v>
      </c>
      <c r="S160" s="15">
        <v>3</v>
      </c>
      <c r="T160" s="15">
        <v>24</v>
      </c>
      <c r="U160" s="18">
        <f t="shared" si="92"/>
        <v>27</v>
      </c>
    </row>
    <row r="161" spans="1:21" ht="12.75" customHeight="1" outlineLevel="4" x14ac:dyDescent="0.25">
      <c r="A161" s="9">
        <v>19.070799999999998</v>
      </c>
      <c r="B161" s="9" t="s">
        <v>210</v>
      </c>
      <c r="C161" s="9" t="s">
        <v>171</v>
      </c>
      <c r="D161" s="15">
        <v>1</v>
      </c>
      <c r="E161" s="15">
        <v>31</v>
      </c>
      <c r="F161" s="18">
        <f t="shared" si="87"/>
        <v>32</v>
      </c>
      <c r="G161" s="15">
        <v>1</v>
      </c>
      <c r="H161" s="15">
        <v>22</v>
      </c>
      <c r="I161" s="18">
        <f t="shared" si="88"/>
        <v>23</v>
      </c>
      <c r="J161" s="15">
        <v>1</v>
      </c>
      <c r="K161" s="15">
        <v>22</v>
      </c>
      <c r="L161" s="18">
        <f t="shared" si="89"/>
        <v>23</v>
      </c>
      <c r="M161" s="15"/>
      <c r="N161" s="15">
        <v>14</v>
      </c>
      <c r="O161" s="18">
        <f t="shared" si="90"/>
        <v>14</v>
      </c>
      <c r="P161" s="15">
        <v>1</v>
      </c>
      <c r="Q161" s="15">
        <v>10</v>
      </c>
      <c r="R161" s="18">
        <f t="shared" si="91"/>
        <v>11</v>
      </c>
      <c r="S161" s="15"/>
      <c r="T161" s="15">
        <v>9</v>
      </c>
      <c r="U161" s="18">
        <f t="shared" si="92"/>
        <v>9</v>
      </c>
    </row>
    <row r="162" spans="1:21" ht="15" outlineLevel="3" x14ac:dyDescent="0.25">
      <c r="A162" s="132" t="s">
        <v>405</v>
      </c>
      <c r="B162" s="132"/>
      <c r="C162" s="132"/>
      <c r="D162" s="14">
        <f t="shared" ref="D162:T162" si="101">SUBTOTAL(9,D163:D166)</f>
        <v>26</v>
      </c>
      <c r="E162" s="14">
        <f t="shared" si="101"/>
        <v>304</v>
      </c>
      <c r="F162" s="18">
        <f t="shared" si="87"/>
        <v>330</v>
      </c>
      <c r="G162" s="14">
        <f t="shared" si="101"/>
        <v>29</v>
      </c>
      <c r="H162" s="14">
        <f t="shared" si="101"/>
        <v>320</v>
      </c>
      <c r="I162" s="18">
        <f t="shared" si="88"/>
        <v>349</v>
      </c>
      <c r="J162" s="14">
        <f t="shared" si="101"/>
        <v>37</v>
      </c>
      <c r="K162" s="14">
        <f t="shared" si="101"/>
        <v>349</v>
      </c>
      <c r="L162" s="18">
        <f t="shared" si="89"/>
        <v>386</v>
      </c>
      <c r="M162" s="14">
        <f t="shared" si="101"/>
        <v>35</v>
      </c>
      <c r="N162" s="14">
        <f t="shared" si="101"/>
        <v>345</v>
      </c>
      <c r="O162" s="18">
        <f t="shared" si="90"/>
        <v>380</v>
      </c>
      <c r="P162" s="14">
        <f t="shared" si="101"/>
        <v>33</v>
      </c>
      <c r="Q162" s="14">
        <f t="shared" si="101"/>
        <v>346</v>
      </c>
      <c r="R162" s="18">
        <f t="shared" si="91"/>
        <v>379</v>
      </c>
      <c r="S162" s="14">
        <f t="shared" si="101"/>
        <v>34</v>
      </c>
      <c r="T162" s="14">
        <f t="shared" si="101"/>
        <v>311</v>
      </c>
      <c r="U162" s="18">
        <f t="shared" si="92"/>
        <v>345</v>
      </c>
    </row>
    <row r="163" spans="1:21" ht="15" outlineLevel="4" x14ac:dyDescent="0.25">
      <c r="A163" s="9">
        <v>13.120200000000001</v>
      </c>
      <c r="B163" s="9" t="s">
        <v>160</v>
      </c>
      <c r="C163" s="9" t="s">
        <v>161</v>
      </c>
      <c r="D163" s="15">
        <v>9</v>
      </c>
      <c r="E163" s="15">
        <v>46</v>
      </c>
      <c r="F163" s="18">
        <f t="shared" si="87"/>
        <v>55</v>
      </c>
      <c r="G163" s="15">
        <v>9</v>
      </c>
      <c r="H163" s="15">
        <v>41</v>
      </c>
      <c r="I163" s="18">
        <f t="shared" si="88"/>
        <v>50</v>
      </c>
      <c r="J163" s="15">
        <v>10</v>
      </c>
      <c r="K163" s="15">
        <v>45</v>
      </c>
      <c r="L163" s="18">
        <f t="shared" si="89"/>
        <v>55</v>
      </c>
      <c r="M163" s="15">
        <v>12</v>
      </c>
      <c r="N163" s="15">
        <v>40</v>
      </c>
      <c r="O163" s="18">
        <f t="shared" si="90"/>
        <v>52</v>
      </c>
      <c r="P163" s="15">
        <v>11</v>
      </c>
      <c r="Q163" s="15">
        <v>41</v>
      </c>
      <c r="R163" s="18">
        <f t="shared" si="91"/>
        <v>52</v>
      </c>
      <c r="S163" s="15">
        <v>8</v>
      </c>
      <c r="T163" s="15">
        <v>39</v>
      </c>
      <c r="U163" s="18">
        <f t="shared" si="92"/>
        <v>47</v>
      </c>
    </row>
    <row r="164" spans="1:21" ht="12.75" customHeight="1" outlineLevel="4" x14ac:dyDescent="0.25">
      <c r="A164" s="9">
        <v>13.120200000000001</v>
      </c>
      <c r="B164" s="9" t="s">
        <v>162</v>
      </c>
      <c r="C164" s="9" t="s">
        <v>163</v>
      </c>
      <c r="D164" s="15">
        <v>10</v>
      </c>
      <c r="E164" s="15">
        <v>136</v>
      </c>
      <c r="F164" s="18">
        <f t="shared" si="87"/>
        <v>146</v>
      </c>
      <c r="G164" s="15">
        <v>10</v>
      </c>
      <c r="H164" s="15">
        <v>150</v>
      </c>
      <c r="I164" s="18">
        <f t="shared" si="88"/>
        <v>160</v>
      </c>
      <c r="J164" s="15">
        <v>10</v>
      </c>
      <c r="K164" s="15">
        <v>162</v>
      </c>
      <c r="L164" s="18">
        <f t="shared" si="89"/>
        <v>172</v>
      </c>
      <c r="M164" s="15">
        <v>9</v>
      </c>
      <c r="N164" s="15">
        <v>169</v>
      </c>
      <c r="O164" s="18">
        <f t="shared" si="90"/>
        <v>178</v>
      </c>
      <c r="P164" s="15">
        <v>11</v>
      </c>
      <c r="Q164" s="15">
        <v>158</v>
      </c>
      <c r="R164" s="18">
        <f t="shared" si="91"/>
        <v>169</v>
      </c>
      <c r="S164" s="15">
        <v>11</v>
      </c>
      <c r="T164" s="15">
        <v>151</v>
      </c>
      <c r="U164" s="18">
        <f t="shared" si="92"/>
        <v>162</v>
      </c>
    </row>
    <row r="165" spans="1:21" ht="15" outlineLevel="4" x14ac:dyDescent="0.25">
      <c r="A165" s="9">
        <v>13.120200000000001</v>
      </c>
      <c r="B165" s="9" t="s">
        <v>164</v>
      </c>
      <c r="C165" s="9" t="s">
        <v>165</v>
      </c>
      <c r="D165" s="15">
        <v>4</v>
      </c>
      <c r="E165" s="15">
        <v>87</v>
      </c>
      <c r="F165" s="18">
        <f t="shared" si="87"/>
        <v>91</v>
      </c>
      <c r="G165" s="15">
        <v>4</v>
      </c>
      <c r="H165" s="15">
        <v>91</v>
      </c>
      <c r="I165" s="18">
        <f t="shared" si="88"/>
        <v>95</v>
      </c>
      <c r="J165" s="15">
        <v>5</v>
      </c>
      <c r="K165" s="15">
        <v>92</v>
      </c>
      <c r="L165" s="18">
        <f t="shared" si="89"/>
        <v>97</v>
      </c>
      <c r="M165" s="15">
        <v>3</v>
      </c>
      <c r="N165" s="15">
        <v>87</v>
      </c>
      <c r="O165" s="18">
        <f t="shared" si="90"/>
        <v>90</v>
      </c>
      <c r="P165" s="15">
        <v>3</v>
      </c>
      <c r="Q165" s="15">
        <v>84</v>
      </c>
      <c r="R165" s="18">
        <f t="shared" si="91"/>
        <v>87</v>
      </c>
      <c r="S165" s="15">
        <v>4</v>
      </c>
      <c r="T165" s="15">
        <v>67</v>
      </c>
      <c r="U165" s="18">
        <f t="shared" si="92"/>
        <v>71</v>
      </c>
    </row>
    <row r="166" spans="1:21" ht="15" outlineLevel="4" x14ac:dyDescent="0.25">
      <c r="A166" s="9">
        <v>13.1401</v>
      </c>
      <c r="B166" s="9" t="s">
        <v>200</v>
      </c>
      <c r="C166" s="9" t="s">
        <v>201</v>
      </c>
      <c r="D166" s="15">
        <v>3</v>
      </c>
      <c r="E166" s="15">
        <v>35</v>
      </c>
      <c r="F166" s="18">
        <f t="shared" si="87"/>
        <v>38</v>
      </c>
      <c r="G166" s="15">
        <v>6</v>
      </c>
      <c r="H166" s="15">
        <v>38</v>
      </c>
      <c r="I166" s="18">
        <f t="shared" si="88"/>
        <v>44</v>
      </c>
      <c r="J166" s="15">
        <v>12</v>
      </c>
      <c r="K166" s="15">
        <v>50</v>
      </c>
      <c r="L166" s="18">
        <f t="shared" si="89"/>
        <v>62</v>
      </c>
      <c r="M166" s="15">
        <v>11</v>
      </c>
      <c r="N166" s="15">
        <v>49</v>
      </c>
      <c r="O166" s="18">
        <f t="shared" si="90"/>
        <v>60</v>
      </c>
      <c r="P166" s="15">
        <v>8</v>
      </c>
      <c r="Q166" s="15">
        <v>63</v>
      </c>
      <c r="R166" s="18">
        <f t="shared" si="91"/>
        <v>71</v>
      </c>
      <c r="S166" s="15">
        <v>11</v>
      </c>
      <c r="T166" s="15">
        <v>54</v>
      </c>
      <c r="U166" s="18">
        <f t="shared" si="92"/>
        <v>65</v>
      </c>
    </row>
    <row r="167" spans="1:21" ht="15" outlineLevel="3" x14ac:dyDescent="0.25">
      <c r="A167" s="132" t="s">
        <v>406</v>
      </c>
      <c r="B167" s="132"/>
      <c r="C167" s="132"/>
      <c r="D167" s="14">
        <f t="shared" ref="D167:T167" si="102">SUBTOTAL(9,D168:D179)</f>
        <v>404</v>
      </c>
      <c r="E167" s="14">
        <f t="shared" si="102"/>
        <v>543</v>
      </c>
      <c r="F167" s="18">
        <f t="shared" si="87"/>
        <v>947</v>
      </c>
      <c r="G167" s="14">
        <f t="shared" si="102"/>
        <v>375</v>
      </c>
      <c r="H167" s="14">
        <f t="shared" si="102"/>
        <v>509</v>
      </c>
      <c r="I167" s="18">
        <f t="shared" si="88"/>
        <v>884</v>
      </c>
      <c r="J167" s="14">
        <f t="shared" si="102"/>
        <v>434</v>
      </c>
      <c r="K167" s="14">
        <f t="shared" si="102"/>
        <v>578</v>
      </c>
      <c r="L167" s="18">
        <f t="shared" si="89"/>
        <v>1012</v>
      </c>
      <c r="M167" s="14">
        <f t="shared" si="102"/>
        <v>397</v>
      </c>
      <c r="N167" s="14">
        <f t="shared" si="102"/>
        <v>527</v>
      </c>
      <c r="O167" s="18">
        <f t="shared" si="90"/>
        <v>924</v>
      </c>
      <c r="P167" s="14">
        <f t="shared" si="102"/>
        <v>364</v>
      </c>
      <c r="Q167" s="14">
        <f t="shared" si="102"/>
        <v>503</v>
      </c>
      <c r="R167" s="18">
        <f t="shared" si="91"/>
        <v>867</v>
      </c>
      <c r="S167" s="14">
        <f t="shared" si="102"/>
        <v>328</v>
      </c>
      <c r="T167" s="14">
        <f t="shared" si="102"/>
        <v>445</v>
      </c>
      <c r="U167" s="18">
        <f t="shared" si="92"/>
        <v>773</v>
      </c>
    </row>
    <row r="168" spans="1:21" ht="15" outlineLevel="4" x14ac:dyDescent="0.25">
      <c r="A168" s="9">
        <v>13.1205</v>
      </c>
      <c r="B168" s="9" t="s">
        <v>166</v>
      </c>
      <c r="C168" s="9" t="s">
        <v>167</v>
      </c>
      <c r="D168" s="15">
        <v>40</v>
      </c>
      <c r="E168" s="15">
        <v>77</v>
      </c>
      <c r="F168" s="18">
        <f t="shared" si="87"/>
        <v>117</v>
      </c>
      <c r="G168" s="15">
        <v>40</v>
      </c>
      <c r="H168" s="15">
        <v>77</v>
      </c>
      <c r="I168" s="18">
        <f t="shared" si="88"/>
        <v>117</v>
      </c>
      <c r="J168" s="15">
        <v>46</v>
      </c>
      <c r="K168" s="15">
        <v>76</v>
      </c>
      <c r="L168" s="18">
        <f t="shared" si="89"/>
        <v>122</v>
      </c>
      <c r="M168" s="15">
        <v>43</v>
      </c>
      <c r="N168" s="15">
        <v>74</v>
      </c>
      <c r="O168" s="18">
        <f t="shared" si="90"/>
        <v>117</v>
      </c>
      <c r="P168" s="15">
        <v>39</v>
      </c>
      <c r="Q168" s="15">
        <v>77</v>
      </c>
      <c r="R168" s="18">
        <f t="shared" si="91"/>
        <v>116</v>
      </c>
      <c r="S168" s="15">
        <v>41</v>
      </c>
      <c r="T168" s="15">
        <v>68</v>
      </c>
      <c r="U168" s="18">
        <f t="shared" si="92"/>
        <v>109</v>
      </c>
    </row>
    <row r="169" spans="1:21" ht="12.75" customHeight="1" outlineLevel="4" x14ac:dyDescent="0.25">
      <c r="A169" s="9">
        <v>13.1303</v>
      </c>
      <c r="B169" s="9" t="s">
        <v>176</v>
      </c>
      <c r="C169" s="9" t="s">
        <v>177</v>
      </c>
      <c r="D169" s="15">
        <v>23</v>
      </c>
      <c r="E169" s="15">
        <v>24</v>
      </c>
      <c r="F169" s="18">
        <f t="shared" si="87"/>
        <v>47</v>
      </c>
      <c r="G169" s="15">
        <v>18</v>
      </c>
      <c r="H169" s="15">
        <v>20</v>
      </c>
      <c r="I169" s="18">
        <f t="shared" si="88"/>
        <v>38</v>
      </c>
      <c r="J169" s="15">
        <v>25</v>
      </c>
      <c r="K169" s="15">
        <v>31</v>
      </c>
      <c r="L169" s="18">
        <f t="shared" si="89"/>
        <v>56</v>
      </c>
      <c r="M169" s="15">
        <v>23</v>
      </c>
      <c r="N169" s="15">
        <v>27</v>
      </c>
      <c r="O169" s="18">
        <f t="shared" si="90"/>
        <v>50</v>
      </c>
      <c r="P169" s="15">
        <v>17</v>
      </c>
      <c r="Q169" s="15">
        <v>19</v>
      </c>
      <c r="R169" s="18">
        <f t="shared" si="91"/>
        <v>36</v>
      </c>
      <c r="S169" s="15">
        <v>11</v>
      </c>
      <c r="T169" s="15">
        <v>12</v>
      </c>
      <c r="U169" s="18">
        <f t="shared" si="92"/>
        <v>23</v>
      </c>
    </row>
    <row r="170" spans="1:21" ht="15" outlineLevel="4" x14ac:dyDescent="0.25">
      <c r="A170" s="9">
        <v>13.1303</v>
      </c>
      <c r="B170" s="9" t="s">
        <v>174</v>
      </c>
      <c r="C170" s="9" t="s">
        <v>175</v>
      </c>
      <c r="D170" s="15">
        <v>5</v>
      </c>
      <c r="E170" s="15">
        <v>18</v>
      </c>
      <c r="F170" s="18">
        <f t="shared" si="87"/>
        <v>23</v>
      </c>
      <c r="G170" s="15">
        <v>5</v>
      </c>
      <c r="H170" s="15">
        <v>18</v>
      </c>
      <c r="I170" s="18">
        <f t="shared" si="88"/>
        <v>23</v>
      </c>
      <c r="J170" s="15">
        <v>13</v>
      </c>
      <c r="K170" s="15">
        <v>23</v>
      </c>
      <c r="L170" s="18">
        <f t="shared" si="89"/>
        <v>36</v>
      </c>
      <c r="M170" s="15">
        <v>12</v>
      </c>
      <c r="N170" s="15">
        <v>20</v>
      </c>
      <c r="O170" s="18">
        <f t="shared" si="90"/>
        <v>32</v>
      </c>
      <c r="P170" s="15">
        <v>9</v>
      </c>
      <c r="Q170" s="15">
        <v>12</v>
      </c>
      <c r="R170" s="18">
        <f t="shared" si="91"/>
        <v>21</v>
      </c>
      <c r="S170" s="15">
        <v>6</v>
      </c>
      <c r="T170" s="15">
        <v>7</v>
      </c>
      <c r="U170" s="18">
        <f t="shared" si="92"/>
        <v>13</v>
      </c>
    </row>
    <row r="171" spans="1:21" ht="12.75" customHeight="1" outlineLevel="4" x14ac:dyDescent="0.25">
      <c r="A171" s="9">
        <v>13.1311</v>
      </c>
      <c r="B171" s="9" t="s">
        <v>178</v>
      </c>
      <c r="C171" s="9" t="s">
        <v>179</v>
      </c>
      <c r="D171" s="15">
        <v>32</v>
      </c>
      <c r="E171" s="15">
        <v>45</v>
      </c>
      <c r="F171" s="18">
        <f t="shared" si="87"/>
        <v>77</v>
      </c>
      <c r="G171" s="15">
        <v>28</v>
      </c>
      <c r="H171" s="15">
        <v>46</v>
      </c>
      <c r="I171" s="18">
        <f t="shared" si="88"/>
        <v>74</v>
      </c>
      <c r="J171" s="15">
        <v>43</v>
      </c>
      <c r="K171" s="15">
        <v>48</v>
      </c>
      <c r="L171" s="18">
        <f t="shared" si="89"/>
        <v>91</v>
      </c>
      <c r="M171" s="15">
        <v>41</v>
      </c>
      <c r="N171" s="15">
        <v>41</v>
      </c>
      <c r="O171" s="18">
        <f t="shared" si="90"/>
        <v>82</v>
      </c>
      <c r="P171" s="15">
        <v>35</v>
      </c>
      <c r="Q171" s="15">
        <v>46</v>
      </c>
      <c r="R171" s="18">
        <f t="shared" si="91"/>
        <v>81</v>
      </c>
      <c r="S171" s="15">
        <v>29</v>
      </c>
      <c r="T171" s="15">
        <v>48</v>
      </c>
      <c r="U171" s="18">
        <f t="shared" si="92"/>
        <v>77</v>
      </c>
    </row>
    <row r="172" spans="1:21" ht="15" outlineLevel="4" x14ac:dyDescent="0.25">
      <c r="A172" s="9">
        <v>13.131399999999999</v>
      </c>
      <c r="B172" s="9" t="s">
        <v>182</v>
      </c>
      <c r="C172" s="9" t="s">
        <v>183</v>
      </c>
      <c r="D172" s="15">
        <v>135</v>
      </c>
      <c r="E172" s="15">
        <v>66</v>
      </c>
      <c r="F172" s="18">
        <f t="shared" si="87"/>
        <v>201</v>
      </c>
      <c r="G172" s="15">
        <v>126</v>
      </c>
      <c r="H172" s="15">
        <v>66</v>
      </c>
      <c r="I172" s="18">
        <f t="shared" si="88"/>
        <v>192</v>
      </c>
      <c r="J172" s="15">
        <v>140</v>
      </c>
      <c r="K172" s="15">
        <v>71</v>
      </c>
      <c r="L172" s="18">
        <f t="shared" si="89"/>
        <v>211</v>
      </c>
      <c r="M172" s="15">
        <v>128</v>
      </c>
      <c r="N172" s="15">
        <v>62</v>
      </c>
      <c r="O172" s="18">
        <f t="shared" si="90"/>
        <v>190</v>
      </c>
      <c r="P172" s="15">
        <v>107</v>
      </c>
      <c r="Q172" s="15">
        <v>65</v>
      </c>
      <c r="R172" s="18">
        <f t="shared" si="91"/>
        <v>172</v>
      </c>
      <c r="S172" s="15">
        <v>101</v>
      </c>
      <c r="T172" s="15">
        <v>57</v>
      </c>
      <c r="U172" s="18">
        <f t="shared" si="92"/>
        <v>158</v>
      </c>
    </row>
    <row r="173" spans="1:21" ht="15" outlineLevel="4" x14ac:dyDescent="0.25">
      <c r="A173" s="9">
        <v>13.131600000000001</v>
      </c>
      <c r="B173" s="9" t="s">
        <v>184</v>
      </c>
      <c r="C173" s="9" t="s">
        <v>185</v>
      </c>
      <c r="D173" s="15">
        <v>31</v>
      </c>
      <c r="E173" s="15">
        <v>72</v>
      </c>
      <c r="F173" s="18">
        <f t="shared" si="87"/>
        <v>103</v>
      </c>
      <c r="G173" s="15">
        <v>29</v>
      </c>
      <c r="H173" s="15">
        <v>70</v>
      </c>
      <c r="I173" s="18">
        <f t="shared" si="88"/>
        <v>99</v>
      </c>
      <c r="J173" s="15">
        <v>34</v>
      </c>
      <c r="K173" s="15">
        <v>68</v>
      </c>
      <c r="L173" s="18">
        <f t="shared" si="89"/>
        <v>102</v>
      </c>
      <c r="M173" s="15">
        <v>29</v>
      </c>
      <c r="N173" s="15">
        <v>59</v>
      </c>
      <c r="O173" s="18">
        <f t="shared" si="90"/>
        <v>88</v>
      </c>
      <c r="P173" s="15">
        <v>30</v>
      </c>
      <c r="Q173" s="15">
        <v>48</v>
      </c>
      <c r="R173" s="18">
        <f t="shared" si="91"/>
        <v>78</v>
      </c>
      <c r="S173" s="15">
        <v>29</v>
      </c>
      <c r="T173" s="15">
        <v>47</v>
      </c>
      <c r="U173" s="18">
        <f t="shared" si="92"/>
        <v>76</v>
      </c>
    </row>
    <row r="174" spans="1:21" ht="12.75" customHeight="1" outlineLevel="4" x14ac:dyDescent="0.25">
      <c r="A174" s="9">
        <v>13.1318</v>
      </c>
      <c r="B174" s="9" t="s">
        <v>186</v>
      </c>
      <c r="C174" s="9" t="s">
        <v>187</v>
      </c>
      <c r="D174" s="15">
        <v>6</v>
      </c>
      <c r="E174" s="15">
        <v>9</v>
      </c>
      <c r="F174" s="18">
        <f t="shared" si="87"/>
        <v>15</v>
      </c>
      <c r="G174" s="15">
        <v>4</v>
      </c>
      <c r="H174" s="15">
        <v>9</v>
      </c>
      <c r="I174" s="18">
        <f t="shared" si="88"/>
        <v>13</v>
      </c>
      <c r="J174" s="15">
        <v>3</v>
      </c>
      <c r="K174" s="15">
        <v>18</v>
      </c>
      <c r="L174" s="18">
        <f t="shared" si="89"/>
        <v>21</v>
      </c>
      <c r="M174" s="15">
        <v>2</v>
      </c>
      <c r="N174" s="15">
        <v>16</v>
      </c>
      <c r="O174" s="18">
        <f t="shared" si="90"/>
        <v>18</v>
      </c>
      <c r="P174" s="15">
        <v>3</v>
      </c>
      <c r="Q174" s="15">
        <v>15</v>
      </c>
      <c r="R174" s="18">
        <f t="shared" si="91"/>
        <v>18</v>
      </c>
      <c r="S174" s="15">
        <v>3</v>
      </c>
      <c r="T174" s="15">
        <v>9</v>
      </c>
      <c r="U174" s="18">
        <f t="shared" si="92"/>
        <v>12</v>
      </c>
    </row>
    <row r="175" spans="1:21" ht="15" outlineLevel="4" x14ac:dyDescent="0.25">
      <c r="A175" s="9">
        <v>13.132199999999999</v>
      </c>
      <c r="B175" s="9" t="s">
        <v>188</v>
      </c>
      <c r="C175" s="9" t="s">
        <v>189</v>
      </c>
      <c r="D175" s="15">
        <v>28</v>
      </c>
      <c r="E175" s="15">
        <v>53</v>
      </c>
      <c r="F175" s="18">
        <f t="shared" si="87"/>
        <v>81</v>
      </c>
      <c r="G175" s="15">
        <v>23</v>
      </c>
      <c r="H175" s="15">
        <v>50</v>
      </c>
      <c r="I175" s="18">
        <f t="shared" si="88"/>
        <v>73</v>
      </c>
      <c r="J175" s="15">
        <v>25</v>
      </c>
      <c r="K175" s="15">
        <v>60</v>
      </c>
      <c r="L175" s="18">
        <f t="shared" si="89"/>
        <v>85</v>
      </c>
      <c r="M175" s="15">
        <v>25</v>
      </c>
      <c r="N175" s="15">
        <v>58</v>
      </c>
      <c r="O175" s="18">
        <f t="shared" si="90"/>
        <v>83</v>
      </c>
      <c r="P175" s="15">
        <v>19</v>
      </c>
      <c r="Q175" s="15">
        <v>51</v>
      </c>
      <c r="R175" s="18">
        <f t="shared" si="91"/>
        <v>70</v>
      </c>
      <c r="S175" s="15">
        <v>18</v>
      </c>
      <c r="T175" s="15">
        <v>37</v>
      </c>
      <c r="U175" s="18">
        <f t="shared" si="92"/>
        <v>55</v>
      </c>
    </row>
    <row r="176" spans="1:21" ht="12.75" customHeight="1" outlineLevel="4" x14ac:dyDescent="0.25">
      <c r="A176" s="9">
        <v>13.132300000000001</v>
      </c>
      <c r="B176" s="9" t="s">
        <v>190</v>
      </c>
      <c r="C176" s="9" t="s">
        <v>191</v>
      </c>
      <c r="D176" s="15">
        <v>23</v>
      </c>
      <c r="E176" s="15">
        <v>48</v>
      </c>
      <c r="F176" s="18">
        <f t="shared" si="87"/>
        <v>71</v>
      </c>
      <c r="G176" s="15">
        <v>20</v>
      </c>
      <c r="H176" s="15">
        <v>42</v>
      </c>
      <c r="I176" s="18">
        <f t="shared" si="88"/>
        <v>62</v>
      </c>
      <c r="J176" s="15">
        <v>16</v>
      </c>
      <c r="K176" s="15">
        <v>56</v>
      </c>
      <c r="L176" s="18">
        <f t="shared" si="89"/>
        <v>72</v>
      </c>
      <c r="M176" s="15">
        <v>15</v>
      </c>
      <c r="N176" s="15">
        <v>52</v>
      </c>
      <c r="O176" s="18">
        <f t="shared" si="90"/>
        <v>67</v>
      </c>
      <c r="P176" s="15">
        <v>20</v>
      </c>
      <c r="Q176" s="15">
        <v>50</v>
      </c>
      <c r="R176" s="18">
        <f t="shared" si="91"/>
        <v>70</v>
      </c>
      <c r="S176" s="15">
        <v>14</v>
      </c>
      <c r="T176" s="15">
        <v>44</v>
      </c>
      <c r="U176" s="18">
        <f t="shared" si="92"/>
        <v>58</v>
      </c>
    </row>
    <row r="177" spans="1:21" ht="15" outlineLevel="4" x14ac:dyDescent="0.25">
      <c r="A177" s="9">
        <v>13.1328</v>
      </c>
      <c r="B177" s="9" t="s">
        <v>194</v>
      </c>
      <c r="C177" s="9" t="s">
        <v>195</v>
      </c>
      <c r="D177" s="15">
        <v>41</v>
      </c>
      <c r="E177" s="15">
        <v>32</v>
      </c>
      <c r="F177" s="18">
        <f t="shared" si="87"/>
        <v>73</v>
      </c>
      <c r="G177" s="15">
        <v>43</v>
      </c>
      <c r="H177" s="15">
        <v>30</v>
      </c>
      <c r="I177" s="18">
        <f t="shared" si="88"/>
        <v>73</v>
      </c>
      <c r="J177" s="15">
        <v>45</v>
      </c>
      <c r="K177" s="15">
        <v>35</v>
      </c>
      <c r="L177" s="18">
        <f t="shared" si="89"/>
        <v>80</v>
      </c>
      <c r="M177" s="15">
        <v>38</v>
      </c>
      <c r="N177" s="15">
        <v>32</v>
      </c>
      <c r="O177" s="18">
        <f t="shared" si="90"/>
        <v>70</v>
      </c>
      <c r="P177" s="15">
        <v>39</v>
      </c>
      <c r="Q177" s="15">
        <v>34</v>
      </c>
      <c r="R177" s="18">
        <f t="shared" si="91"/>
        <v>73</v>
      </c>
      <c r="S177" s="15">
        <v>35</v>
      </c>
      <c r="T177" s="15">
        <v>35</v>
      </c>
      <c r="U177" s="18">
        <f t="shared" si="92"/>
        <v>70</v>
      </c>
    </row>
    <row r="178" spans="1:21" ht="12.75" customHeight="1" outlineLevel="4" x14ac:dyDescent="0.25">
      <c r="A178" s="9">
        <v>13.132899999999999</v>
      </c>
      <c r="B178" s="9" t="s">
        <v>196</v>
      </c>
      <c r="C178" s="9" t="s">
        <v>197</v>
      </c>
      <c r="D178" s="15">
        <v>26</v>
      </c>
      <c r="E178" s="15">
        <v>39</v>
      </c>
      <c r="F178" s="18">
        <f t="shared" si="87"/>
        <v>65</v>
      </c>
      <c r="G178" s="15">
        <v>22</v>
      </c>
      <c r="H178" s="15">
        <v>31</v>
      </c>
      <c r="I178" s="18">
        <f t="shared" si="88"/>
        <v>53</v>
      </c>
      <c r="J178" s="15">
        <v>25</v>
      </c>
      <c r="K178" s="15">
        <v>32</v>
      </c>
      <c r="L178" s="18">
        <f t="shared" si="89"/>
        <v>57</v>
      </c>
      <c r="M178" s="15">
        <v>22</v>
      </c>
      <c r="N178" s="15">
        <v>28</v>
      </c>
      <c r="O178" s="18">
        <f t="shared" si="90"/>
        <v>50</v>
      </c>
      <c r="P178" s="15">
        <v>23</v>
      </c>
      <c r="Q178" s="15">
        <v>31</v>
      </c>
      <c r="R178" s="18">
        <f t="shared" si="91"/>
        <v>54</v>
      </c>
      <c r="S178" s="15">
        <v>21</v>
      </c>
      <c r="T178" s="15">
        <v>28</v>
      </c>
      <c r="U178" s="18">
        <f t="shared" si="92"/>
        <v>49</v>
      </c>
    </row>
    <row r="179" spans="1:21" ht="15" outlineLevel="4" x14ac:dyDescent="0.25">
      <c r="A179" s="9">
        <v>13.132999999999999</v>
      </c>
      <c r="B179" s="9" t="s">
        <v>198</v>
      </c>
      <c r="C179" s="9" t="s">
        <v>199</v>
      </c>
      <c r="D179" s="15">
        <v>14</v>
      </c>
      <c r="E179" s="15">
        <v>60</v>
      </c>
      <c r="F179" s="18">
        <f t="shared" si="87"/>
        <v>74</v>
      </c>
      <c r="G179" s="15">
        <v>17</v>
      </c>
      <c r="H179" s="15">
        <v>50</v>
      </c>
      <c r="I179" s="18">
        <f t="shared" si="88"/>
        <v>67</v>
      </c>
      <c r="J179" s="15">
        <v>19</v>
      </c>
      <c r="K179" s="15">
        <v>60</v>
      </c>
      <c r="L179" s="18">
        <f t="shared" si="89"/>
        <v>79</v>
      </c>
      <c r="M179" s="15">
        <v>19</v>
      </c>
      <c r="N179" s="15">
        <v>58</v>
      </c>
      <c r="O179" s="18">
        <f t="shared" si="90"/>
        <v>77</v>
      </c>
      <c r="P179" s="15">
        <v>23</v>
      </c>
      <c r="Q179" s="15">
        <v>55</v>
      </c>
      <c r="R179" s="18">
        <f t="shared" si="91"/>
        <v>78</v>
      </c>
      <c r="S179" s="15">
        <v>20</v>
      </c>
      <c r="T179" s="15">
        <v>53</v>
      </c>
      <c r="U179" s="18">
        <f t="shared" si="92"/>
        <v>73</v>
      </c>
    </row>
    <row r="180" spans="1:21" ht="15" outlineLevel="2" x14ac:dyDescent="0.25">
      <c r="A180" s="125" t="s">
        <v>36</v>
      </c>
      <c r="B180" s="125"/>
      <c r="C180" s="125"/>
      <c r="D180" s="14">
        <f t="shared" ref="D180:T180" si="103">SUBTOTAL(9,D182:D203)</f>
        <v>132</v>
      </c>
      <c r="E180" s="14">
        <f t="shared" si="103"/>
        <v>413</v>
      </c>
      <c r="F180" s="18">
        <f t="shared" si="87"/>
        <v>545</v>
      </c>
      <c r="G180" s="14">
        <f t="shared" si="103"/>
        <v>143</v>
      </c>
      <c r="H180" s="14">
        <f t="shared" si="103"/>
        <v>429</v>
      </c>
      <c r="I180" s="18">
        <f t="shared" si="88"/>
        <v>572</v>
      </c>
      <c r="J180" s="14">
        <f t="shared" si="103"/>
        <v>136</v>
      </c>
      <c r="K180" s="14">
        <f t="shared" si="103"/>
        <v>432</v>
      </c>
      <c r="L180" s="18">
        <f t="shared" si="89"/>
        <v>568</v>
      </c>
      <c r="M180" s="14">
        <f t="shared" si="103"/>
        <v>140</v>
      </c>
      <c r="N180" s="14">
        <f t="shared" si="103"/>
        <v>431</v>
      </c>
      <c r="O180" s="18">
        <f t="shared" si="90"/>
        <v>571</v>
      </c>
      <c r="P180" s="14">
        <f t="shared" si="103"/>
        <v>135</v>
      </c>
      <c r="Q180" s="14">
        <f t="shared" si="103"/>
        <v>410</v>
      </c>
      <c r="R180" s="18">
        <f t="shared" si="91"/>
        <v>545</v>
      </c>
      <c r="S180" s="14">
        <f t="shared" si="103"/>
        <v>131</v>
      </c>
      <c r="T180" s="14">
        <f t="shared" si="103"/>
        <v>376</v>
      </c>
      <c r="U180" s="18">
        <f t="shared" si="92"/>
        <v>507</v>
      </c>
    </row>
    <row r="181" spans="1:21" ht="15" outlineLevel="3" collapsed="1" x14ac:dyDescent="0.25">
      <c r="A181" s="132" t="s">
        <v>37</v>
      </c>
      <c r="B181" s="132"/>
      <c r="C181" s="132"/>
      <c r="D181" s="14">
        <f t="shared" ref="D181:T181" si="104">SUBTOTAL(9,D182:D198)</f>
        <v>64</v>
      </c>
      <c r="E181" s="14">
        <f t="shared" si="104"/>
        <v>206</v>
      </c>
      <c r="F181" s="18">
        <f t="shared" si="87"/>
        <v>270</v>
      </c>
      <c r="G181" s="14">
        <f t="shared" si="104"/>
        <v>68</v>
      </c>
      <c r="H181" s="14">
        <f t="shared" si="104"/>
        <v>216</v>
      </c>
      <c r="I181" s="18">
        <f t="shared" si="88"/>
        <v>284</v>
      </c>
      <c r="J181" s="14">
        <f t="shared" si="104"/>
        <v>60</v>
      </c>
      <c r="K181" s="14">
        <f t="shared" si="104"/>
        <v>208</v>
      </c>
      <c r="L181" s="18">
        <f t="shared" si="89"/>
        <v>268</v>
      </c>
      <c r="M181" s="14">
        <f t="shared" si="104"/>
        <v>61</v>
      </c>
      <c r="N181" s="14">
        <f t="shared" si="104"/>
        <v>212</v>
      </c>
      <c r="O181" s="18">
        <f t="shared" si="90"/>
        <v>273</v>
      </c>
      <c r="P181" s="14">
        <f t="shared" si="104"/>
        <v>55</v>
      </c>
      <c r="Q181" s="14">
        <f t="shared" si="104"/>
        <v>206</v>
      </c>
      <c r="R181" s="18">
        <f t="shared" si="91"/>
        <v>261</v>
      </c>
      <c r="S181" s="14">
        <f t="shared" si="104"/>
        <v>51</v>
      </c>
      <c r="T181" s="14">
        <f t="shared" si="104"/>
        <v>175</v>
      </c>
      <c r="U181" s="18">
        <f t="shared" si="92"/>
        <v>226</v>
      </c>
    </row>
    <row r="182" spans="1:21" ht="12.75" customHeight="1" outlineLevel="4" x14ac:dyDescent="0.25">
      <c r="A182" s="9">
        <v>13.030099999999999</v>
      </c>
      <c r="B182" s="9" t="s">
        <v>211</v>
      </c>
      <c r="C182" s="9" t="s">
        <v>212</v>
      </c>
      <c r="D182" s="15">
        <v>2</v>
      </c>
      <c r="E182" s="15">
        <v>1</v>
      </c>
      <c r="F182" s="18">
        <f t="shared" si="87"/>
        <v>3</v>
      </c>
      <c r="G182" s="15">
        <v>1</v>
      </c>
      <c r="H182" s="15">
        <v>1</v>
      </c>
      <c r="I182" s="18">
        <f t="shared" si="88"/>
        <v>2</v>
      </c>
      <c r="J182" s="15"/>
      <c r="K182" s="15">
        <v>1</v>
      </c>
      <c r="L182" s="18">
        <f t="shared" si="89"/>
        <v>1</v>
      </c>
      <c r="M182" s="15"/>
      <c r="N182" s="15"/>
      <c r="O182" s="18">
        <f t="shared" si="90"/>
        <v>0</v>
      </c>
      <c r="P182" s="15"/>
      <c r="Q182" s="15"/>
      <c r="R182" s="18">
        <f t="shared" si="91"/>
        <v>0</v>
      </c>
      <c r="S182" s="15"/>
      <c r="T182" s="15"/>
      <c r="U182" s="18">
        <f t="shared" si="92"/>
        <v>0</v>
      </c>
    </row>
    <row r="183" spans="1:21" ht="15" outlineLevel="4" x14ac:dyDescent="0.25">
      <c r="A183" s="9">
        <v>13.030099999999999</v>
      </c>
      <c r="B183" s="9" t="s">
        <v>213</v>
      </c>
      <c r="C183" s="9" t="s">
        <v>214</v>
      </c>
      <c r="D183" s="15"/>
      <c r="E183" s="15">
        <v>2</v>
      </c>
      <c r="F183" s="18">
        <f t="shared" si="87"/>
        <v>2</v>
      </c>
      <c r="G183" s="15"/>
      <c r="H183" s="15">
        <v>2</v>
      </c>
      <c r="I183" s="18">
        <f t="shared" si="88"/>
        <v>2</v>
      </c>
      <c r="J183" s="15"/>
      <c r="K183" s="15">
        <v>1</v>
      </c>
      <c r="L183" s="18">
        <f t="shared" si="89"/>
        <v>1</v>
      </c>
      <c r="M183" s="15"/>
      <c r="N183" s="15">
        <v>1</v>
      </c>
      <c r="O183" s="18">
        <f t="shared" si="90"/>
        <v>1</v>
      </c>
      <c r="P183" s="15"/>
      <c r="Q183" s="15">
        <v>1</v>
      </c>
      <c r="R183" s="18">
        <f t="shared" si="91"/>
        <v>1</v>
      </c>
      <c r="S183" s="15"/>
      <c r="T183" s="15"/>
      <c r="U183" s="18">
        <f t="shared" si="92"/>
        <v>0</v>
      </c>
    </row>
    <row r="184" spans="1:21" ht="15" outlineLevel="4" x14ac:dyDescent="0.25">
      <c r="A184" s="9">
        <v>13.030099999999999</v>
      </c>
      <c r="B184" s="9" t="s">
        <v>215</v>
      </c>
      <c r="C184" s="9" t="s">
        <v>216</v>
      </c>
      <c r="D184" s="15"/>
      <c r="E184" s="15">
        <v>1</v>
      </c>
      <c r="F184" s="18">
        <f t="shared" si="87"/>
        <v>1</v>
      </c>
      <c r="G184" s="15"/>
      <c r="H184" s="15">
        <v>1</v>
      </c>
      <c r="I184" s="18">
        <f t="shared" si="88"/>
        <v>1</v>
      </c>
      <c r="J184" s="15"/>
      <c r="K184" s="15">
        <v>1</v>
      </c>
      <c r="L184" s="18">
        <f t="shared" si="89"/>
        <v>1</v>
      </c>
      <c r="M184" s="15"/>
      <c r="N184" s="15">
        <v>1</v>
      </c>
      <c r="O184" s="18">
        <f t="shared" si="90"/>
        <v>1</v>
      </c>
      <c r="P184" s="15"/>
      <c r="Q184" s="15"/>
      <c r="R184" s="18">
        <f t="shared" si="91"/>
        <v>0</v>
      </c>
      <c r="S184" s="15"/>
      <c r="T184" s="15"/>
      <c r="U184" s="18">
        <f t="shared" si="92"/>
        <v>0</v>
      </c>
    </row>
    <row r="185" spans="1:21" ht="12.75" customHeight="1" outlineLevel="4" x14ac:dyDescent="0.25">
      <c r="A185" s="9">
        <v>13.030099999999999</v>
      </c>
      <c r="B185" s="9" t="s">
        <v>217</v>
      </c>
      <c r="C185" s="9" t="s">
        <v>218</v>
      </c>
      <c r="D185" s="15">
        <v>16</v>
      </c>
      <c r="E185" s="15">
        <v>22</v>
      </c>
      <c r="F185" s="18">
        <f t="shared" si="87"/>
        <v>38</v>
      </c>
      <c r="G185" s="15">
        <v>18</v>
      </c>
      <c r="H185" s="15">
        <v>24</v>
      </c>
      <c r="I185" s="18">
        <f t="shared" si="88"/>
        <v>42</v>
      </c>
      <c r="J185" s="15">
        <v>16</v>
      </c>
      <c r="K185" s="15">
        <v>23</v>
      </c>
      <c r="L185" s="18">
        <f t="shared" si="89"/>
        <v>39</v>
      </c>
      <c r="M185" s="15">
        <v>15</v>
      </c>
      <c r="N185" s="15">
        <v>22</v>
      </c>
      <c r="O185" s="18">
        <f t="shared" si="90"/>
        <v>37</v>
      </c>
      <c r="P185" s="15">
        <v>11</v>
      </c>
      <c r="Q185" s="15">
        <v>26</v>
      </c>
      <c r="R185" s="18">
        <f t="shared" si="91"/>
        <v>37</v>
      </c>
      <c r="S185" s="15">
        <v>11</v>
      </c>
      <c r="T185" s="15">
        <v>22</v>
      </c>
      <c r="U185" s="18">
        <f t="shared" si="92"/>
        <v>33</v>
      </c>
    </row>
    <row r="186" spans="1:21" ht="15" outlineLevel="4" x14ac:dyDescent="0.25">
      <c r="A186" s="9">
        <v>13.040100000000001</v>
      </c>
      <c r="B186" s="9" t="s">
        <v>219</v>
      </c>
      <c r="C186" s="9" t="s">
        <v>220</v>
      </c>
      <c r="D186" s="15">
        <v>1</v>
      </c>
      <c r="E186" s="15">
        <v>2</v>
      </c>
      <c r="F186" s="18">
        <f t="shared" si="87"/>
        <v>3</v>
      </c>
      <c r="G186" s="15"/>
      <c r="H186" s="15"/>
      <c r="I186" s="18">
        <f t="shared" si="88"/>
        <v>0</v>
      </c>
      <c r="J186" s="15"/>
      <c r="K186" s="15"/>
      <c r="L186" s="18">
        <f t="shared" si="89"/>
        <v>0</v>
      </c>
      <c r="M186" s="15"/>
      <c r="N186" s="15"/>
      <c r="O186" s="18">
        <f t="shared" si="90"/>
        <v>0</v>
      </c>
      <c r="P186" s="15"/>
      <c r="Q186" s="15"/>
      <c r="R186" s="18">
        <f t="shared" si="91"/>
        <v>0</v>
      </c>
      <c r="S186" s="15"/>
      <c r="T186" s="15"/>
      <c r="U186" s="18">
        <f t="shared" si="92"/>
        <v>0</v>
      </c>
    </row>
    <row r="187" spans="1:21" ht="15" outlineLevel="4" x14ac:dyDescent="0.25">
      <c r="A187" s="9">
        <v>13.040100000000001</v>
      </c>
      <c r="B187" s="9" t="s">
        <v>221</v>
      </c>
      <c r="C187" s="9" t="s">
        <v>222</v>
      </c>
      <c r="D187" s="15">
        <v>3</v>
      </c>
      <c r="E187" s="15">
        <v>28</v>
      </c>
      <c r="F187" s="18">
        <f t="shared" si="87"/>
        <v>31</v>
      </c>
      <c r="G187" s="15">
        <v>5</v>
      </c>
      <c r="H187" s="15">
        <v>28</v>
      </c>
      <c r="I187" s="18">
        <f t="shared" si="88"/>
        <v>33</v>
      </c>
      <c r="J187" s="15">
        <v>1</v>
      </c>
      <c r="K187" s="15">
        <v>25</v>
      </c>
      <c r="L187" s="18">
        <f t="shared" si="89"/>
        <v>26</v>
      </c>
      <c r="M187" s="15">
        <v>4</v>
      </c>
      <c r="N187" s="15">
        <v>25</v>
      </c>
      <c r="O187" s="18">
        <f t="shared" si="90"/>
        <v>29</v>
      </c>
      <c r="P187" s="15">
        <v>6</v>
      </c>
      <c r="Q187" s="15">
        <v>18</v>
      </c>
      <c r="R187" s="18">
        <f t="shared" si="91"/>
        <v>24</v>
      </c>
      <c r="S187" s="15">
        <v>4</v>
      </c>
      <c r="T187" s="15">
        <v>14</v>
      </c>
      <c r="U187" s="18">
        <f t="shared" si="92"/>
        <v>18</v>
      </c>
    </row>
    <row r="188" spans="1:21" ht="12.75" customHeight="1" outlineLevel="4" x14ac:dyDescent="0.25">
      <c r="A188" s="9">
        <v>13.0601</v>
      </c>
      <c r="B188" s="9" t="s">
        <v>223</v>
      </c>
      <c r="C188" s="9" t="s">
        <v>224</v>
      </c>
      <c r="D188" s="15">
        <v>7</v>
      </c>
      <c r="E188" s="15">
        <v>20</v>
      </c>
      <c r="F188" s="18">
        <f t="shared" si="87"/>
        <v>27</v>
      </c>
      <c r="G188" s="15">
        <v>7</v>
      </c>
      <c r="H188" s="15">
        <v>21</v>
      </c>
      <c r="I188" s="18">
        <f t="shared" si="88"/>
        <v>28</v>
      </c>
      <c r="J188" s="15">
        <v>7</v>
      </c>
      <c r="K188" s="15">
        <v>19</v>
      </c>
      <c r="L188" s="18">
        <f t="shared" si="89"/>
        <v>26</v>
      </c>
      <c r="M188" s="15">
        <v>7</v>
      </c>
      <c r="N188" s="15">
        <v>24</v>
      </c>
      <c r="O188" s="18">
        <f t="shared" si="90"/>
        <v>31</v>
      </c>
      <c r="P188" s="15">
        <v>7</v>
      </c>
      <c r="Q188" s="15">
        <v>26</v>
      </c>
      <c r="R188" s="18">
        <f t="shared" si="91"/>
        <v>33</v>
      </c>
      <c r="S188" s="15">
        <v>6</v>
      </c>
      <c r="T188" s="15">
        <v>21</v>
      </c>
      <c r="U188" s="18">
        <f t="shared" si="92"/>
        <v>27</v>
      </c>
    </row>
    <row r="189" spans="1:21" ht="15" outlineLevel="4" x14ac:dyDescent="0.25">
      <c r="A189" s="9">
        <v>13.0601</v>
      </c>
      <c r="B189" s="9" t="s">
        <v>225</v>
      </c>
      <c r="C189" s="9" t="s">
        <v>226</v>
      </c>
      <c r="D189" s="15">
        <v>1</v>
      </c>
      <c r="E189" s="15">
        <v>7</v>
      </c>
      <c r="F189" s="18">
        <f t="shared" si="87"/>
        <v>8</v>
      </c>
      <c r="G189" s="15">
        <v>1</v>
      </c>
      <c r="H189" s="15">
        <v>5</v>
      </c>
      <c r="I189" s="18">
        <f t="shared" si="88"/>
        <v>6</v>
      </c>
      <c r="J189" s="15"/>
      <c r="K189" s="15">
        <v>5</v>
      </c>
      <c r="L189" s="18">
        <f t="shared" si="89"/>
        <v>5</v>
      </c>
      <c r="M189" s="15"/>
      <c r="N189" s="15">
        <v>5</v>
      </c>
      <c r="O189" s="18">
        <f t="shared" si="90"/>
        <v>5</v>
      </c>
      <c r="P189" s="15"/>
      <c r="Q189" s="15">
        <v>5</v>
      </c>
      <c r="R189" s="18">
        <f t="shared" si="91"/>
        <v>5</v>
      </c>
      <c r="S189" s="15"/>
      <c r="T189" s="15">
        <v>4</v>
      </c>
      <c r="U189" s="18">
        <f t="shared" si="92"/>
        <v>4</v>
      </c>
    </row>
    <row r="190" spans="1:21" ht="15" outlineLevel="4" x14ac:dyDescent="0.25">
      <c r="A190" s="9">
        <v>13.100099999999999</v>
      </c>
      <c r="B190" s="9" t="s">
        <v>229</v>
      </c>
      <c r="C190" s="9" t="s">
        <v>163</v>
      </c>
      <c r="D190" s="15">
        <v>3</v>
      </c>
      <c r="E190" s="15">
        <v>29</v>
      </c>
      <c r="F190" s="18">
        <f t="shared" si="87"/>
        <v>32</v>
      </c>
      <c r="G190" s="15">
        <v>3</v>
      </c>
      <c r="H190" s="15">
        <v>32</v>
      </c>
      <c r="I190" s="18">
        <f t="shared" si="88"/>
        <v>35</v>
      </c>
      <c r="J190" s="15">
        <v>4</v>
      </c>
      <c r="K190" s="15">
        <v>27</v>
      </c>
      <c r="L190" s="18">
        <f t="shared" si="89"/>
        <v>31</v>
      </c>
      <c r="M190" s="15">
        <v>3</v>
      </c>
      <c r="N190" s="15">
        <v>28</v>
      </c>
      <c r="O190" s="18">
        <f t="shared" si="90"/>
        <v>31</v>
      </c>
      <c r="P190" s="15">
        <v>6</v>
      </c>
      <c r="Q190" s="15">
        <v>31</v>
      </c>
      <c r="R190" s="18">
        <f t="shared" si="91"/>
        <v>37</v>
      </c>
      <c r="S190" s="15">
        <v>7</v>
      </c>
      <c r="T190" s="15">
        <v>29</v>
      </c>
      <c r="U190" s="18">
        <f t="shared" si="92"/>
        <v>36</v>
      </c>
    </row>
    <row r="191" spans="1:21" ht="15" outlineLevel="4" x14ac:dyDescent="0.25">
      <c r="A191" s="9">
        <v>13.110099999999999</v>
      </c>
      <c r="B191" s="9" t="s">
        <v>230</v>
      </c>
      <c r="C191" s="9" t="s">
        <v>231</v>
      </c>
      <c r="D191" s="15">
        <v>11</v>
      </c>
      <c r="E191" s="15">
        <v>32</v>
      </c>
      <c r="F191" s="18">
        <f t="shared" si="87"/>
        <v>43</v>
      </c>
      <c r="G191" s="15">
        <v>12</v>
      </c>
      <c r="H191" s="15">
        <v>33</v>
      </c>
      <c r="I191" s="18">
        <f t="shared" si="88"/>
        <v>45</v>
      </c>
      <c r="J191" s="15">
        <v>12</v>
      </c>
      <c r="K191" s="15">
        <v>34</v>
      </c>
      <c r="L191" s="18">
        <f t="shared" si="89"/>
        <v>46</v>
      </c>
      <c r="M191" s="15">
        <v>12</v>
      </c>
      <c r="N191" s="15">
        <v>32</v>
      </c>
      <c r="O191" s="18">
        <f t="shared" si="90"/>
        <v>44</v>
      </c>
      <c r="P191" s="15">
        <v>11</v>
      </c>
      <c r="Q191" s="15">
        <v>31</v>
      </c>
      <c r="R191" s="18">
        <f t="shared" si="91"/>
        <v>42</v>
      </c>
      <c r="S191" s="15">
        <v>9</v>
      </c>
      <c r="T191" s="15">
        <v>25</v>
      </c>
      <c r="U191" s="18">
        <f t="shared" si="92"/>
        <v>34</v>
      </c>
    </row>
    <row r="192" spans="1:21" ht="15" outlineLevel="4" x14ac:dyDescent="0.25">
      <c r="A192" s="9">
        <v>13.121</v>
      </c>
      <c r="B192" s="9" t="s">
        <v>234</v>
      </c>
      <c r="C192" s="9" t="s">
        <v>235</v>
      </c>
      <c r="D192" s="15"/>
      <c r="E192" s="15">
        <v>10</v>
      </c>
      <c r="F192" s="18">
        <f t="shared" si="87"/>
        <v>10</v>
      </c>
      <c r="G192" s="15"/>
      <c r="H192" s="15">
        <v>11</v>
      </c>
      <c r="I192" s="18">
        <f t="shared" si="88"/>
        <v>11</v>
      </c>
      <c r="J192" s="15"/>
      <c r="K192" s="15">
        <v>15</v>
      </c>
      <c r="L192" s="18">
        <f t="shared" si="89"/>
        <v>15</v>
      </c>
      <c r="M192" s="15"/>
      <c r="N192" s="15">
        <v>18</v>
      </c>
      <c r="O192" s="18">
        <f t="shared" si="90"/>
        <v>18</v>
      </c>
      <c r="P192" s="15"/>
      <c r="Q192" s="15">
        <v>17</v>
      </c>
      <c r="R192" s="18">
        <f t="shared" si="91"/>
        <v>17</v>
      </c>
      <c r="S192" s="15"/>
      <c r="T192" s="15">
        <v>15</v>
      </c>
      <c r="U192" s="18">
        <f t="shared" si="92"/>
        <v>15</v>
      </c>
    </row>
    <row r="193" spans="1:21" ht="15" outlineLevel="4" x14ac:dyDescent="0.25">
      <c r="A193" s="9">
        <v>13.121</v>
      </c>
      <c r="B193" s="9" t="s">
        <v>232</v>
      </c>
      <c r="C193" s="9" t="s">
        <v>233</v>
      </c>
      <c r="D193" s="15"/>
      <c r="E193" s="15">
        <v>14</v>
      </c>
      <c r="F193" s="18">
        <f t="shared" si="87"/>
        <v>14</v>
      </c>
      <c r="G193" s="15"/>
      <c r="H193" s="15">
        <v>15</v>
      </c>
      <c r="I193" s="18">
        <f t="shared" si="88"/>
        <v>15</v>
      </c>
      <c r="J193" s="15"/>
      <c r="K193" s="15">
        <v>16</v>
      </c>
      <c r="L193" s="18">
        <f t="shared" si="89"/>
        <v>16</v>
      </c>
      <c r="M193" s="15"/>
      <c r="N193" s="15">
        <v>16</v>
      </c>
      <c r="O193" s="18">
        <f t="shared" si="90"/>
        <v>16</v>
      </c>
      <c r="P193" s="15"/>
      <c r="Q193" s="15">
        <v>15</v>
      </c>
      <c r="R193" s="18">
        <f t="shared" si="91"/>
        <v>15</v>
      </c>
      <c r="S193" s="15"/>
      <c r="T193" s="15">
        <v>12</v>
      </c>
      <c r="U193" s="18">
        <f t="shared" si="92"/>
        <v>12</v>
      </c>
    </row>
    <row r="194" spans="1:21" ht="15" outlineLevel="4" x14ac:dyDescent="0.25">
      <c r="A194" s="9">
        <v>13.121</v>
      </c>
      <c r="B194" s="9" t="s">
        <v>236</v>
      </c>
      <c r="C194" s="9" t="s">
        <v>237</v>
      </c>
      <c r="D194" s="15"/>
      <c r="E194" s="15">
        <v>1</v>
      </c>
      <c r="F194" s="18">
        <f t="shared" si="87"/>
        <v>1</v>
      </c>
      <c r="G194" s="15"/>
      <c r="H194" s="15">
        <v>1</v>
      </c>
      <c r="I194" s="18">
        <f t="shared" si="88"/>
        <v>1</v>
      </c>
      <c r="J194" s="15"/>
      <c r="K194" s="15">
        <v>1</v>
      </c>
      <c r="L194" s="18">
        <f t="shared" si="89"/>
        <v>1</v>
      </c>
      <c r="M194" s="15"/>
      <c r="N194" s="15">
        <v>1</v>
      </c>
      <c r="O194" s="18">
        <f t="shared" si="90"/>
        <v>1</v>
      </c>
      <c r="P194" s="15"/>
      <c r="Q194" s="15">
        <v>1</v>
      </c>
      <c r="R194" s="18">
        <f t="shared" si="91"/>
        <v>1</v>
      </c>
      <c r="S194" s="15"/>
      <c r="T194" s="15">
        <v>1</v>
      </c>
      <c r="U194" s="18">
        <f t="shared" si="92"/>
        <v>1</v>
      </c>
    </row>
    <row r="195" spans="1:21" ht="15" outlineLevel="4" x14ac:dyDescent="0.25">
      <c r="A195" s="9">
        <v>13.1401</v>
      </c>
      <c r="B195" s="9" t="s">
        <v>238</v>
      </c>
      <c r="C195" s="9" t="s">
        <v>239</v>
      </c>
      <c r="D195" s="15">
        <v>3</v>
      </c>
      <c r="E195" s="15">
        <v>18</v>
      </c>
      <c r="F195" s="18">
        <f t="shared" si="87"/>
        <v>21</v>
      </c>
      <c r="G195" s="15">
        <v>4</v>
      </c>
      <c r="H195" s="15">
        <v>23</v>
      </c>
      <c r="I195" s="18">
        <f t="shared" si="88"/>
        <v>27</v>
      </c>
      <c r="J195" s="15">
        <v>5</v>
      </c>
      <c r="K195" s="15">
        <v>22</v>
      </c>
      <c r="L195" s="18">
        <f t="shared" si="89"/>
        <v>27</v>
      </c>
      <c r="M195" s="15">
        <v>6</v>
      </c>
      <c r="N195" s="15">
        <v>21</v>
      </c>
      <c r="O195" s="18">
        <f t="shared" si="90"/>
        <v>27</v>
      </c>
      <c r="P195" s="15">
        <v>5</v>
      </c>
      <c r="Q195" s="15">
        <v>19</v>
      </c>
      <c r="R195" s="18">
        <f t="shared" si="91"/>
        <v>24</v>
      </c>
      <c r="S195" s="15">
        <v>4</v>
      </c>
      <c r="T195" s="15">
        <v>17</v>
      </c>
      <c r="U195" s="18">
        <f t="shared" si="92"/>
        <v>21</v>
      </c>
    </row>
    <row r="196" spans="1:21" ht="15" outlineLevel="4" x14ac:dyDescent="0.25">
      <c r="A196" s="9">
        <v>19.010100000000001</v>
      </c>
      <c r="B196" s="9" t="s">
        <v>240</v>
      </c>
      <c r="C196" s="9" t="s">
        <v>241</v>
      </c>
      <c r="D196" s="15"/>
      <c r="E196" s="15">
        <v>5</v>
      </c>
      <c r="F196" s="18">
        <f t="shared" si="87"/>
        <v>5</v>
      </c>
      <c r="G196" s="15"/>
      <c r="H196" s="15">
        <v>4</v>
      </c>
      <c r="I196" s="18">
        <f t="shared" si="88"/>
        <v>4</v>
      </c>
      <c r="J196" s="15"/>
      <c r="K196" s="15">
        <v>5</v>
      </c>
      <c r="L196" s="18">
        <f t="shared" si="89"/>
        <v>5</v>
      </c>
      <c r="M196" s="15"/>
      <c r="N196" s="15">
        <v>5</v>
      </c>
      <c r="O196" s="18">
        <f t="shared" si="90"/>
        <v>5</v>
      </c>
      <c r="P196" s="15"/>
      <c r="Q196" s="15">
        <v>3</v>
      </c>
      <c r="R196" s="18">
        <f t="shared" si="91"/>
        <v>3</v>
      </c>
      <c r="S196" s="15"/>
      <c r="T196" s="15">
        <v>3</v>
      </c>
      <c r="U196" s="18">
        <f t="shared" si="92"/>
        <v>3</v>
      </c>
    </row>
    <row r="197" spans="1:21" ht="12.75" customHeight="1" outlineLevel="4" x14ac:dyDescent="0.25">
      <c r="A197" s="9">
        <v>19.010100000000001</v>
      </c>
      <c r="B197" s="9" t="s">
        <v>204</v>
      </c>
      <c r="C197" s="9" t="s">
        <v>205</v>
      </c>
      <c r="D197" s="15"/>
      <c r="E197" s="15">
        <v>3</v>
      </c>
      <c r="F197" s="18">
        <f t="shared" si="87"/>
        <v>3</v>
      </c>
      <c r="G197" s="15"/>
      <c r="H197" s="15">
        <v>3</v>
      </c>
      <c r="I197" s="18">
        <f t="shared" si="88"/>
        <v>3</v>
      </c>
      <c r="J197" s="15"/>
      <c r="K197" s="15">
        <v>3</v>
      </c>
      <c r="L197" s="18">
        <f t="shared" si="89"/>
        <v>3</v>
      </c>
      <c r="M197" s="15"/>
      <c r="N197" s="15">
        <v>4</v>
      </c>
      <c r="O197" s="18">
        <f t="shared" si="90"/>
        <v>4</v>
      </c>
      <c r="P197" s="15"/>
      <c r="Q197" s="15">
        <v>3</v>
      </c>
      <c r="R197" s="18">
        <f t="shared" si="91"/>
        <v>3</v>
      </c>
      <c r="S197" s="15"/>
      <c r="T197" s="15">
        <v>2</v>
      </c>
      <c r="U197" s="18">
        <f t="shared" si="92"/>
        <v>2</v>
      </c>
    </row>
    <row r="198" spans="1:21" ht="15" outlineLevel="4" x14ac:dyDescent="0.25">
      <c r="A198" s="9">
        <v>31.0505</v>
      </c>
      <c r="B198" s="9" t="s">
        <v>242</v>
      </c>
      <c r="C198" s="9" t="s">
        <v>243</v>
      </c>
      <c r="D198" s="15">
        <v>17</v>
      </c>
      <c r="E198" s="15">
        <v>11</v>
      </c>
      <c r="F198" s="18">
        <f t="shared" si="87"/>
        <v>28</v>
      </c>
      <c r="G198" s="15">
        <v>17</v>
      </c>
      <c r="H198" s="15">
        <v>12</v>
      </c>
      <c r="I198" s="18">
        <f t="shared" si="88"/>
        <v>29</v>
      </c>
      <c r="J198" s="15">
        <v>15</v>
      </c>
      <c r="K198" s="15">
        <v>10</v>
      </c>
      <c r="L198" s="18">
        <f t="shared" si="89"/>
        <v>25</v>
      </c>
      <c r="M198" s="15">
        <v>14</v>
      </c>
      <c r="N198" s="15">
        <v>9</v>
      </c>
      <c r="O198" s="18">
        <f t="shared" si="90"/>
        <v>23</v>
      </c>
      <c r="P198" s="15">
        <v>9</v>
      </c>
      <c r="Q198" s="15">
        <v>10</v>
      </c>
      <c r="R198" s="18">
        <f t="shared" si="91"/>
        <v>19</v>
      </c>
      <c r="S198" s="15">
        <v>10</v>
      </c>
      <c r="T198" s="15">
        <v>10</v>
      </c>
      <c r="U198" s="18">
        <f t="shared" si="92"/>
        <v>20</v>
      </c>
    </row>
    <row r="199" spans="1:21" ht="15" outlineLevel="3" x14ac:dyDescent="0.25">
      <c r="A199" s="132" t="s">
        <v>43</v>
      </c>
      <c r="B199" s="132"/>
      <c r="C199" s="132"/>
      <c r="D199" s="14">
        <f t="shared" ref="D199:T199" si="105">SUBTOTAL(9,D200:D203)</f>
        <v>68</v>
      </c>
      <c r="E199" s="14">
        <f t="shared" si="105"/>
        <v>207</v>
      </c>
      <c r="F199" s="18">
        <f t="shared" si="87"/>
        <v>275</v>
      </c>
      <c r="G199" s="14">
        <f t="shared" si="105"/>
        <v>75</v>
      </c>
      <c r="H199" s="14">
        <f t="shared" si="105"/>
        <v>213</v>
      </c>
      <c r="I199" s="18">
        <f t="shared" si="88"/>
        <v>288</v>
      </c>
      <c r="J199" s="14">
        <f t="shared" si="105"/>
        <v>76</v>
      </c>
      <c r="K199" s="14">
        <f t="shared" si="105"/>
        <v>224</v>
      </c>
      <c r="L199" s="18">
        <f t="shared" si="89"/>
        <v>300</v>
      </c>
      <c r="M199" s="14">
        <f t="shared" si="105"/>
        <v>79</v>
      </c>
      <c r="N199" s="14">
        <f t="shared" si="105"/>
        <v>219</v>
      </c>
      <c r="O199" s="18">
        <f t="shared" si="90"/>
        <v>298</v>
      </c>
      <c r="P199" s="14">
        <f t="shared" si="105"/>
        <v>80</v>
      </c>
      <c r="Q199" s="14">
        <f t="shared" si="105"/>
        <v>204</v>
      </c>
      <c r="R199" s="18">
        <f t="shared" si="91"/>
        <v>284</v>
      </c>
      <c r="S199" s="14">
        <f t="shared" si="105"/>
        <v>80</v>
      </c>
      <c r="T199" s="14">
        <f t="shared" si="105"/>
        <v>201</v>
      </c>
      <c r="U199" s="18">
        <f t="shared" si="92"/>
        <v>281</v>
      </c>
    </row>
    <row r="200" spans="1:21" ht="15" outlineLevel="4" x14ac:dyDescent="0.25">
      <c r="A200" s="9">
        <v>13.030099999999999</v>
      </c>
      <c r="B200" s="9" t="s">
        <v>217</v>
      </c>
      <c r="C200" s="9" t="s">
        <v>218</v>
      </c>
      <c r="D200" s="15">
        <v>45</v>
      </c>
      <c r="E200" s="15">
        <v>102</v>
      </c>
      <c r="F200" s="18">
        <f t="shared" si="87"/>
        <v>147</v>
      </c>
      <c r="G200" s="15">
        <v>48</v>
      </c>
      <c r="H200" s="15">
        <v>112</v>
      </c>
      <c r="I200" s="18">
        <f t="shared" si="88"/>
        <v>160</v>
      </c>
      <c r="J200" s="15">
        <v>53</v>
      </c>
      <c r="K200" s="15">
        <v>124</v>
      </c>
      <c r="L200" s="18">
        <f t="shared" si="89"/>
        <v>177</v>
      </c>
      <c r="M200" s="15">
        <v>54</v>
      </c>
      <c r="N200" s="15">
        <v>118</v>
      </c>
      <c r="O200" s="18">
        <f t="shared" si="90"/>
        <v>172</v>
      </c>
      <c r="P200" s="15">
        <v>58</v>
      </c>
      <c r="Q200" s="15">
        <v>112</v>
      </c>
      <c r="R200" s="18">
        <f t="shared" si="91"/>
        <v>170</v>
      </c>
      <c r="S200" s="15">
        <v>59</v>
      </c>
      <c r="T200" s="15">
        <v>117</v>
      </c>
      <c r="U200" s="18">
        <f t="shared" si="92"/>
        <v>176</v>
      </c>
    </row>
    <row r="201" spans="1:21" ht="12.75" customHeight="1" outlineLevel="4" x14ac:dyDescent="0.25">
      <c r="A201" s="9">
        <v>13.040100000000001</v>
      </c>
      <c r="B201" s="9" t="s">
        <v>244</v>
      </c>
      <c r="C201" s="9" t="s">
        <v>245</v>
      </c>
      <c r="D201" s="15">
        <v>1</v>
      </c>
      <c r="E201" s="15">
        <v>1</v>
      </c>
      <c r="F201" s="18">
        <f t="shared" si="87"/>
        <v>2</v>
      </c>
      <c r="G201" s="15">
        <v>1</v>
      </c>
      <c r="H201" s="15">
        <v>1</v>
      </c>
      <c r="I201" s="18">
        <f t="shared" si="88"/>
        <v>2</v>
      </c>
      <c r="J201" s="15">
        <v>1</v>
      </c>
      <c r="K201" s="15">
        <v>1</v>
      </c>
      <c r="L201" s="18">
        <f t="shared" si="89"/>
        <v>2</v>
      </c>
      <c r="M201" s="15">
        <v>1</v>
      </c>
      <c r="N201" s="15">
        <v>1</v>
      </c>
      <c r="O201" s="18">
        <f t="shared" si="90"/>
        <v>2</v>
      </c>
      <c r="P201" s="15">
        <v>1</v>
      </c>
      <c r="Q201" s="15">
        <v>1</v>
      </c>
      <c r="R201" s="18">
        <f t="shared" si="91"/>
        <v>2</v>
      </c>
      <c r="S201" s="15">
        <v>1</v>
      </c>
      <c r="T201" s="15">
        <v>2</v>
      </c>
      <c r="U201" s="18">
        <f t="shared" si="92"/>
        <v>3</v>
      </c>
    </row>
    <row r="202" spans="1:21" ht="15" outlineLevel="4" x14ac:dyDescent="0.25">
      <c r="A202" s="9">
        <v>13.040100000000001</v>
      </c>
      <c r="B202" s="9" t="s">
        <v>246</v>
      </c>
      <c r="C202" s="9" t="s">
        <v>222</v>
      </c>
      <c r="D202" s="15">
        <v>18</v>
      </c>
      <c r="E202" s="15">
        <v>75</v>
      </c>
      <c r="F202" s="18">
        <f t="shared" si="87"/>
        <v>93</v>
      </c>
      <c r="G202" s="15">
        <v>23</v>
      </c>
      <c r="H202" s="15">
        <v>73</v>
      </c>
      <c r="I202" s="18">
        <f t="shared" si="88"/>
        <v>96</v>
      </c>
      <c r="J202" s="15">
        <v>20</v>
      </c>
      <c r="K202" s="15">
        <v>71</v>
      </c>
      <c r="L202" s="18">
        <f t="shared" si="89"/>
        <v>91</v>
      </c>
      <c r="M202" s="15">
        <v>21</v>
      </c>
      <c r="N202" s="15">
        <v>70</v>
      </c>
      <c r="O202" s="18">
        <f t="shared" si="90"/>
        <v>91</v>
      </c>
      <c r="P202" s="15">
        <v>19</v>
      </c>
      <c r="Q202" s="15">
        <v>67</v>
      </c>
      <c r="R202" s="18">
        <f t="shared" si="91"/>
        <v>86</v>
      </c>
      <c r="S202" s="15">
        <v>18</v>
      </c>
      <c r="T202" s="15">
        <v>59</v>
      </c>
      <c r="U202" s="18">
        <f t="shared" si="92"/>
        <v>77</v>
      </c>
    </row>
    <row r="203" spans="1:21" ht="15" outlineLevel="4" x14ac:dyDescent="0.25">
      <c r="A203" s="9">
        <v>13.110099999999999</v>
      </c>
      <c r="B203" s="9" t="s">
        <v>247</v>
      </c>
      <c r="C203" s="9" t="s">
        <v>231</v>
      </c>
      <c r="D203" s="15">
        <v>4</v>
      </c>
      <c r="E203" s="15">
        <v>29</v>
      </c>
      <c r="F203" s="18">
        <f t="shared" si="87"/>
        <v>33</v>
      </c>
      <c r="G203" s="15">
        <v>3</v>
      </c>
      <c r="H203" s="15">
        <v>27</v>
      </c>
      <c r="I203" s="18">
        <f t="shared" si="88"/>
        <v>30</v>
      </c>
      <c r="J203" s="15">
        <v>2</v>
      </c>
      <c r="K203" s="15">
        <v>28</v>
      </c>
      <c r="L203" s="18">
        <f t="shared" si="89"/>
        <v>30</v>
      </c>
      <c r="M203" s="15">
        <v>3</v>
      </c>
      <c r="N203" s="15">
        <v>30</v>
      </c>
      <c r="O203" s="18">
        <f t="shared" si="90"/>
        <v>33</v>
      </c>
      <c r="P203" s="15">
        <v>2</v>
      </c>
      <c r="Q203" s="15">
        <v>24</v>
      </c>
      <c r="R203" s="18">
        <f t="shared" si="91"/>
        <v>26</v>
      </c>
      <c r="S203" s="15">
        <v>2</v>
      </c>
      <c r="T203" s="15">
        <v>23</v>
      </c>
      <c r="U203" s="18">
        <f t="shared" si="92"/>
        <v>25</v>
      </c>
    </row>
    <row r="204" spans="1:21" ht="15" outlineLevel="1" x14ac:dyDescent="0.25">
      <c r="A204" s="131" t="s">
        <v>278</v>
      </c>
      <c r="B204" s="131"/>
      <c r="C204" s="131"/>
      <c r="D204" s="14">
        <f t="shared" ref="D204:T204" si="106">SUBTOTAL(9,D207:D231)</f>
        <v>350</v>
      </c>
      <c r="E204" s="14">
        <f t="shared" si="106"/>
        <v>303</v>
      </c>
      <c r="F204" s="18">
        <f t="shared" ref="F204:F267" si="107">SUM(D204:E204)</f>
        <v>653</v>
      </c>
      <c r="G204" s="14">
        <f t="shared" si="106"/>
        <v>317</v>
      </c>
      <c r="H204" s="14">
        <f t="shared" si="106"/>
        <v>281</v>
      </c>
      <c r="I204" s="18">
        <f t="shared" ref="I204:I267" si="108">SUM(G204:H204)</f>
        <v>598</v>
      </c>
      <c r="J204" s="14">
        <f t="shared" si="106"/>
        <v>382</v>
      </c>
      <c r="K204" s="14">
        <f t="shared" si="106"/>
        <v>335</v>
      </c>
      <c r="L204" s="18">
        <f t="shared" ref="L204:L267" si="109">SUM(J204:K204)</f>
        <v>717</v>
      </c>
      <c r="M204" s="14">
        <f t="shared" si="106"/>
        <v>322</v>
      </c>
      <c r="N204" s="14">
        <f t="shared" si="106"/>
        <v>303</v>
      </c>
      <c r="O204" s="18">
        <f t="shared" ref="O204:O267" si="110">SUM(M204:N204)</f>
        <v>625</v>
      </c>
      <c r="P204" s="14">
        <f t="shared" si="106"/>
        <v>255</v>
      </c>
      <c r="Q204" s="14">
        <f t="shared" si="106"/>
        <v>225</v>
      </c>
      <c r="R204" s="18">
        <f t="shared" ref="R204:R267" si="111">SUM(P204:Q204)</f>
        <v>480</v>
      </c>
      <c r="S204" s="14">
        <f t="shared" si="106"/>
        <v>216</v>
      </c>
      <c r="T204" s="14">
        <f t="shared" si="106"/>
        <v>191</v>
      </c>
      <c r="U204" s="18">
        <f t="shared" ref="U204:U267" si="112">SUM(S204:T204)</f>
        <v>407</v>
      </c>
    </row>
    <row r="205" spans="1:21" ht="15" outlineLevel="2" x14ac:dyDescent="0.25">
      <c r="A205" s="125" t="s">
        <v>4</v>
      </c>
      <c r="B205" s="125"/>
      <c r="C205" s="125"/>
      <c r="D205" s="14">
        <f t="shared" ref="D205:T205" si="113">SUBTOTAL(9,D207:D231)</f>
        <v>350</v>
      </c>
      <c r="E205" s="14">
        <f t="shared" si="113"/>
        <v>303</v>
      </c>
      <c r="F205" s="18">
        <f t="shared" si="107"/>
        <v>653</v>
      </c>
      <c r="G205" s="14">
        <f t="shared" si="113"/>
        <v>317</v>
      </c>
      <c r="H205" s="14">
        <f t="shared" si="113"/>
        <v>281</v>
      </c>
      <c r="I205" s="18">
        <f t="shared" si="108"/>
        <v>598</v>
      </c>
      <c r="J205" s="14">
        <f t="shared" si="113"/>
        <v>382</v>
      </c>
      <c r="K205" s="14">
        <f t="shared" si="113"/>
        <v>335</v>
      </c>
      <c r="L205" s="18">
        <f t="shared" si="109"/>
        <v>717</v>
      </c>
      <c r="M205" s="14">
        <f t="shared" si="113"/>
        <v>322</v>
      </c>
      <c r="N205" s="14">
        <f t="shared" si="113"/>
        <v>303</v>
      </c>
      <c r="O205" s="18">
        <f t="shared" si="110"/>
        <v>625</v>
      </c>
      <c r="P205" s="14">
        <f t="shared" si="113"/>
        <v>255</v>
      </c>
      <c r="Q205" s="14">
        <f t="shared" si="113"/>
        <v>225</v>
      </c>
      <c r="R205" s="18">
        <f t="shared" si="111"/>
        <v>480</v>
      </c>
      <c r="S205" s="14">
        <f t="shared" si="113"/>
        <v>216</v>
      </c>
      <c r="T205" s="14">
        <f t="shared" si="113"/>
        <v>191</v>
      </c>
      <c r="U205" s="18">
        <f t="shared" si="112"/>
        <v>407</v>
      </c>
    </row>
    <row r="206" spans="1:21" ht="15" outlineLevel="3" collapsed="1" x14ac:dyDescent="0.25">
      <c r="A206" s="132" t="s">
        <v>5</v>
      </c>
      <c r="B206" s="132"/>
      <c r="C206" s="132"/>
      <c r="D206" s="14">
        <f t="shared" ref="D206:T206" si="114">SUBTOTAL(9,D207:D207)</f>
        <v>157</v>
      </c>
      <c r="E206" s="14">
        <f t="shared" si="114"/>
        <v>192</v>
      </c>
      <c r="F206" s="18">
        <f t="shared" si="107"/>
        <v>349</v>
      </c>
      <c r="G206" s="14">
        <f t="shared" si="114"/>
        <v>151</v>
      </c>
      <c r="H206" s="14">
        <f t="shared" si="114"/>
        <v>179</v>
      </c>
      <c r="I206" s="18">
        <f t="shared" si="108"/>
        <v>330</v>
      </c>
      <c r="J206" s="14">
        <f t="shared" si="114"/>
        <v>175</v>
      </c>
      <c r="K206" s="14">
        <f t="shared" si="114"/>
        <v>185</v>
      </c>
      <c r="L206" s="18">
        <f t="shared" si="109"/>
        <v>360</v>
      </c>
      <c r="M206" s="14">
        <f t="shared" si="114"/>
        <v>150</v>
      </c>
      <c r="N206" s="14">
        <f t="shared" si="114"/>
        <v>172</v>
      </c>
      <c r="O206" s="18">
        <f t="shared" si="110"/>
        <v>322</v>
      </c>
      <c r="P206" s="14">
        <f t="shared" si="114"/>
        <v>114</v>
      </c>
      <c r="Q206" s="14">
        <f t="shared" si="114"/>
        <v>148</v>
      </c>
      <c r="R206" s="18">
        <f t="shared" si="111"/>
        <v>262</v>
      </c>
      <c r="S206" s="14">
        <f t="shared" si="114"/>
        <v>97</v>
      </c>
      <c r="T206" s="14">
        <f t="shared" si="114"/>
        <v>126</v>
      </c>
      <c r="U206" s="18">
        <f t="shared" si="112"/>
        <v>223</v>
      </c>
    </row>
    <row r="207" spans="1:21" ht="15" outlineLevel="4" x14ac:dyDescent="0.25">
      <c r="A207" s="9">
        <v>24.010200000000001</v>
      </c>
      <c r="B207" s="9" t="s">
        <v>285</v>
      </c>
      <c r="C207" s="9" t="s">
        <v>286</v>
      </c>
      <c r="D207" s="15">
        <v>157</v>
      </c>
      <c r="E207" s="15">
        <v>192</v>
      </c>
      <c r="F207" s="18">
        <f t="shared" si="107"/>
        <v>349</v>
      </c>
      <c r="G207" s="15">
        <v>151</v>
      </c>
      <c r="H207" s="15">
        <v>179</v>
      </c>
      <c r="I207" s="18">
        <f t="shared" si="108"/>
        <v>330</v>
      </c>
      <c r="J207" s="15">
        <v>175</v>
      </c>
      <c r="K207" s="15">
        <v>185</v>
      </c>
      <c r="L207" s="18">
        <f t="shared" si="109"/>
        <v>360</v>
      </c>
      <c r="M207" s="15">
        <v>150</v>
      </c>
      <c r="N207" s="15">
        <v>172</v>
      </c>
      <c r="O207" s="18">
        <f t="shared" si="110"/>
        <v>322</v>
      </c>
      <c r="P207" s="15">
        <v>114</v>
      </c>
      <c r="Q207" s="15">
        <v>148</v>
      </c>
      <c r="R207" s="18">
        <f t="shared" si="111"/>
        <v>262</v>
      </c>
      <c r="S207" s="15">
        <v>97</v>
      </c>
      <c r="T207" s="15">
        <v>126</v>
      </c>
      <c r="U207" s="18">
        <f t="shared" si="112"/>
        <v>223</v>
      </c>
    </row>
    <row r="208" spans="1:21" ht="15" outlineLevel="3" x14ac:dyDescent="0.25">
      <c r="A208" s="132" t="s">
        <v>404</v>
      </c>
      <c r="B208" s="132"/>
      <c r="C208" s="132"/>
      <c r="D208" s="14">
        <f t="shared" ref="D208:T208" si="115">SUBTOTAL(9,D209:D210)</f>
        <v>3</v>
      </c>
      <c r="E208" s="14">
        <f t="shared" si="115"/>
        <v>9</v>
      </c>
      <c r="F208" s="18">
        <f t="shared" si="107"/>
        <v>12</v>
      </c>
      <c r="G208" s="14">
        <f t="shared" si="115"/>
        <v>3</v>
      </c>
      <c r="H208" s="14">
        <f t="shared" si="115"/>
        <v>8</v>
      </c>
      <c r="I208" s="18">
        <f t="shared" si="108"/>
        <v>11</v>
      </c>
      <c r="J208" s="14">
        <f t="shared" si="115"/>
        <v>4</v>
      </c>
      <c r="K208" s="14">
        <f t="shared" si="115"/>
        <v>5</v>
      </c>
      <c r="L208" s="18">
        <f t="shared" si="109"/>
        <v>9</v>
      </c>
      <c r="M208" s="14">
        <f t="shared" si="115"/>
        <v>5</v>
      </c>
      <c r="N208" s="14">
        <f t="shared" si="115"/>
        <v>4</v>
      </c>
      <c r="O208" s="18">
        <f t="shared" si="110"/>
        <v>9</v>
      </c>
      <c r="P208" s="14">
        <f t="shared" si="115"/>
        <v>6</v>
      </c>
      <c r="Q208" s="14">
        <f t="shared" si="115"/>
        <v>9</v>
      </c>
      <c r="R208" s="18">
        <f t="shared" si="111"/>
        <v>15</v>
      </c>
      <c r="S208" s="14">
        <f t="shared" si="115"/>
        <v>1</v>
      </c>
      <c r="T208" s="14">
        <f t="shared" si="115"/>
        <v>7</v>
      </c>
      <c r="U208" s="18">
        <f t="shared" si="112"/>
        <v>8</v>
      </c>
    </row>
    <row r="209" spans="1:21" ht="12.75" customHeight="1" outlineLevel="4" x14ac:dyDescent="0.25">
      <c r="A209" s="9" t="s">
        <v>248</v>
      </c>
      <c r="B209" s="9" t="s">
        <v>249</v>
      </c>
      <c r="C209" s="9" t="s">
        <v>250</v>
      </c>
      <c r="D209" s="15">
        <v>2</v>
      </c>
      <c r="E209" s="15">
        <v>2</v>
      </c>
      <c r="F209" s="18">
        <f t="shared" si="107"/>
        <v>4</v>
      </c>
      <c r="G209" s="15">
        <v>2</v>
      </c>
      <c r="H209" s="15">
        <v>2</v>
      </c>
      <c r="I209" s="18">
        <f t="shared" si="108"/>
        <v>4</v>
      </c>
      <c r="J209" s="15"/>
      <c r="K209" s="15">
        <v>1</v>
      </c>
      <c r="L209" s="18">
        <f t="shared" si="109"/>
        <v>1</v>
      </c>
      <c r="M209" s="15"/>
      <c r="N209" s="15">
        <v>1</v>
      </c>
      <c r="O209" s="18">
        <f t="shared" si="110"/>
        <v>1</v>
      </c>
      <c r="P209" s="15"/>
      <c r="Q209" s="15">
        <v>1</v>
      </c>
      <c r="R209" s="18">
        <f t="shared" si="111"/>
        <v>1</v>
      </c>
      <c r="S209" s="15"/>
      <c r="T209" s="15">
        <v>2</v>
      </c>
      <c r="U209" s="18">
        <f t="shared" si="112"/>
        <v>2</v>
      </c>
    </row>
    <row r="210" spans="1:21" ht="15" outlineLevel="4" x14ac:dyDescent="0.25">
      <c r="A210" s="9" t="s">
        <v>272</v>
      </c>
      <c r="B210" s="9" t="s">
        <v>272</v>
      </c>
      <c r="C210" s="9" t="s">
        <v>273</v>
      </c>
      <c r="D210" s="15">
        <v>1</v>
      </c>
      <c r="E210" s="15">
        <v>7</v>
      </c>
      <c r="F210" s="18">
        <f t="shared" si="107"/>
        <v>8</v>
      </c>
      <c r="G210" s="15">
        <v>1</v>
      </c>
      <c r="H210" s="15">
        <v>6</v>
      </c>
      <c r="I210" s="18">
        <f t="shared" si="108"/>
        <v>7</v>
      </c>
      <c r="J210" s="15">
        <v>4</v>
      </c>
      <c r="K210" s="15">
        <v>4</v>
      </c>
      <c r="L210" s="18">
        <f t="shared" si="109"/>
        <v>8</v>
      </c>
      <c r="M210" s="15">
        <v>5</v>
      </c>
      <c r="N210" s="15">
        <v>3</v>
      </c>
      <c r="O210" s="18">
        <f t="shared" si="110"/>
        <v>8</v>
      </c>
      <c r="P210" s="15">
        <v>6</v>
      </c>
      <c r="Q210" s="15">
        <v>8</v>
      </c>
      <c r="R210" s="18">
        <f t="shared" si="111"/>
        <v>14</v>
      </c>
      <c r="S210" s="15">
        <v>1</v>
      </c>
      <c r="T210" s="15">
        <v>5</v>
      </c>
      <c r="U210" s="18">
        <f t="shared" si="112"/>
        <v>6</v>
      </c>
    </row>
    <row r="211" spans="1:21" ht="15" outlineLevel="3" x14ac:dyDescent="0.25">
      <c r="A211" s="132" t="s">
        <v>401</v>
      </c>
      <c r="B211" s="132"/>
      <c r="C211" s="132"/>
      <c r="D211" s="14">
        <f t="shared" ref="D211:T211" si="116">SUBTOTAL(9,D212:D212)</f>
        <v>0</v>
      </c>
      <c r="E211" s="14">
        <f t="shared" si="116"/>
        <v>2</v>
      </c>
      <c r="F211" s="18">
        <f t="shared" si="107"/>
        <v>2</v>
      </c>
      <c r="G211" s="14">
        <f t="shared" si="116"/>
        <v>0</v>
      </c>
      <c r="H211" s="14">
        <f t="shared" si="116"/>
        <v>2</v>
      </c>
      <c r="I211" s="18">
        <f t="shared" si="108"/>
        <v>2</v>
      </c>
      <c r="J211" s="14">
        <f t="shared" si="116"/>
        <v>0</v>
      </c>
      <c r="K211" s="14">
        <f t="shared" si="116"/>
        <v>1</v>
      </c>
      <c r="L211" s="18">
        <f t="shared" si="109"/>
        <v>1</v>
      </c>
      <c r="M211" s="14">
        <f t="shared" si="116"/>
        <v>0</v>
      </c>
      <c r="N211" s="14">
        <f t="shared" si="116"/>
        <v>1</v>
      </c>
      <c r="O211" s="18">
        <f t="shared" si="110"/>
        <v>1</v>
      </c>
      <c r="P211" s="14">
        <f t="shared" si="116"/>
        <v>0</v>
      </c>
      <c r="Q211" s="14">
        <f t="shared" si="116"/>
        <v>1</v>
      </c>
      <c r="R211" s="18">
        <f t="shared" si="111"/>
        <v>1</v>
      </c>
      <c r="S211" s="14">
        <f t="shared" si="116"/>
        <v>0</v>
      </c>
      <c r="T211" s="14">
        <f t="shared" si="116"/>
        <v>1</v>
      </c>
      <c r="U211" s="18">
        <f t="shared" si="112"/>
        <v>1</v>
      </c>
    </row>
    <row r="212" spans="1:21" ht="12.75" customHeight="1" outlineLevel="4" x14ac:dyDescent="0.25">
      <c r="A212" s="9">
        <v>51.1601</v>
      </c>
      <c r="B212" s="9" t="s">
        <v>276</v>
      </c>
      <c r="C212" s="9" t="s">
        <v>277</v>
      </c>
      <c r="D212" s="15"/>
      <c r="E212" s="15">
        <v>2</v>
      </c>
      <c r="F212" s="18">
        <f t="shared" si="107"/>
        <v>2</v>
      </c>
      <c r="G212" s="15"/>
      <c r="H212" s="15">
        <v>2</v>
      </c>
      <c r="I212" s="18">
        <f t="shared" si="108"/>
        <v>2</v>
      </c>
      <c r="J212" s="15"/>
      <c r="K212" s="15">
        <v>1</v>
      </c>
      <c r="L212" s="18">
        <f t="shared" si="109"/>
        <v>1</v>
      </c>
      <c r="M212" s="15"/>
      <c r="N212" s="15">
        <v>1</v>
      </c>
      <c r="O212" s="18">
        <f t="shared" si="110"/>
        <v>1</v>
      </c>
      <c r="P212" s="15"/>
      <c r="Q212" s="15">
        <v>1</v>
      </c>
      <c r="R212" s="18">
        <f t="shared" si="111"/>
        <v>1</v>
      </c>
      <c r="S212" s="15"/>
      <c r="T212" s="15">
        <v>1</v>
      </c>
      <c r="U212" s="18">
        <f t="shared" si="112"/>
        <v>1</v>
      </c>
    </row>
    <row r="213" spans="1:21" ht="15" outlineLevel="3" x14ac:dyDescent="0.25">
      <c r="A213" s="132" t="s">
        <v>402</v>
      </c>
      <c r="B213" s="132"/>
      <c r="C213" s="132"/>
      <c r="D213" s="14">
        <f t="shared" ref="D213:T213" si="117">SUBTOTAL(9,D214:D216)</f>
        <v>64</v>
      </c>
      <c r="E213" s="14">
        <f t="shared" si="117"/>
        <v>13</v>
      </c>
      <c r="F213" s="18">
        <f t="shared" si="107"/>
        <v>77</v>
      </c>
      <c r="G213" s="14">
        <f t="shared" si="117"/>
        <v>55</v>
      </c>
      <c r="H213" s="14">
        <f t="shared" si="117"/>
        <v>10</v>
      </c>
      <c r="I213" s="18">
        <f t="shared" si="108"/>
        <v>65</v>
      </c>
      <c r="J213" s="14">
        <f t="shared" si="117"/>
        <v>59</v>
      </c>
      <c r="K213" s="14">
        <f t="shared" si="117"/>
        <v>8</v>
      </c>
      <c r="L213" s="18">
        <f t="shared" si="109"/>
        <v>67</v>
      </c>
      <c r="M213" s="14">
        <f t="shared" si="117"/>
        <v>50</v>
      </c>
      <c r="N213" s="14">
        <f t="shared" si="117"/>
        <v>7</v>
      </c>
      <c r="O213" s="18">
        <f t="shared" si="110"/>
        <v>57</v>
      </c>
      <c r="P213" s="14">
        <f t="shared" si="117"/>
        <v>62</v>
      </c>
      <c r="Q213" s="14">
        <f t="shared" si="117"/>
        <v>4</v>
      </c>
      <c r="R213" s="18">
        <f t="shared" si="111"/>
        <v>66</v>
      </c>
      <c r="S213" s="14">
        <f t="shared" si="117"/>
        <v>57</v>
      </c>
      <c r="T213" s="14">
        <f t="shared" si="117"/>
        <v>3</v>
      </c>
      <c r="U213" s="18">
        <f t="shared" si="112"/>
        <v>60</v>
      </c>
    </row>
    <row r="214" spans="1:21" ht="12.75" customHeight="1" outlineLevel="4" x14ac:dyDescent="0.25">
      <c r="A214" s="9">
        <v>14.0901</v>
      </c>
      <c r="B214" s="9" t="s">
        <v>369</v>
      </c>
      <c r="C214" s="9" t="s">
        <v>370</v>
      </c>
      <c r="D214" s="15">
        <v>18</v>
      </c>
      <c r="E214" s="15">
        <v>2</v>
      </c>
      <c r="F214" s="18">
        <f t="shared" si="107"/>
        <v>20</v>
      </c>
      <c r="G214" s="15">
        <v>18</v>
      </c>
      <c r="H214" s="15">
        <v>2</v>
      </c>
      <c r="I214" s="18">
        <f t="shared" si="108"/>
        <v>20</v>
      </c>
      <c r="J214" s="15">
        <v>20</v>
      </c>
      <c r="K214" s="15">
        <v>1</v>
      </c>
      <c r="L214" s="18">
        <f t="shared" si="109"/>
        <v>21</v>
      </c>
      <c r="M214" s="15">
        <v>19</v>
      </c>
      <c r="N214" s="15">
        <v>1</v>
      </c>
      <c r="O214" s="18">
        <f t="shared" si="110"/>
        <v>20</v>
      </c>
      <c r="P214" s="15">
        <v>24</v>
      </c>
      <c r="Q214" s="15"/>
      <c r="R214" s="18">
        <f t="shared" si="111"/>
        <v>24</v>
      </c>
      <c r="S214" s="15">
        <v>25</v>
      </c>
      <c r="T214" s="15"/>
      <c r="U214" s="18">
        <f t="shared" si="112"/>
        <v>25</v>
      </c>
    </row>
    <row r="215" spans="1:21" ht="12.75" customHeight="1" outlineLevel="4" x14ac:dyDescent="0.25">
      <c r="A215" s="9">
        <v>14.100099999999999</v>
      </c>
      <c r="B215" s="9" t="s">
        <v>371</v>
      </c>
      <c r="C215" s="9" t="s">
        <v>372</v>
      </c>
      <c r="D215" s="15">
        <v>28</v>
      </c>
      <c r="E215" s="15">
        <v>5</v>
      </c>
      <c r="F215" s="18">
        <f t="shared" si="107"/>
        <v>33</v>
      </c>
      <c r="G215" s="15">
        <v>25</v>
      </c>
      <c r="H215" s="15">
        <v>4</v>
      </c>
      <c r="I215" s="18">
        <f t="shared" si="108"/>
        <v>29</v>
      </c>
      <c r="J215" s="15">
        <v>22</v>
      </c>
      <c r="K215" s="15">
        <v>4</v>
      </c>
      <c r="L215" s="18">
        <f t="shared" si="109"/>
        <v>26</v>
      </c>
      <c r="M215" s="15">
        <v>17</v>
      </c>
      <c r="N215" s="15">
        <v>4</v>
      </c>
      <c r="O215" s="18">
        <f t="shared" si="110"/>
        <v>21</v>
      </c>
      <c r="P215" s="15">
        <v>21</v>
      </c>
      <c r="Q215" s="15">
        <v>2</v>
      </c>
      <c r="R215" s="18">
        <f t="shared" si="111"/>
        <v>23</v>
      </c>
      <c r="S215" s="15">
        <v>16</v>
      </c>
      <c r="T215" s="15">
        <v>1</v>
      </c>
      <c r="U215" s="18">
        <f t="shared" si="112"/>
        <v>17</v>
      </c>
    </row>
    <row r="216" spans="1:21" ht="15" outlineLevel="4" x14ac:dyDescent="0.25">
      <c r="A216" s="9">
        <v>14.190099999999999</v>
      </c>
      <c r="B216" s="9" t="s">
        <v>373</v>
      </c>
      <c r="C216" s="9" t="s">
        <v>374</v>
      </c>
      <c r="D216" s="15">
        <v>18</v>
      </c>
      <c r="E216" s="15">
        <v>6</v>
      </c>
      <c r="F216" s="18">
        <f t="shared" si="107"/>
        <v>24</v>
      </c>
      <c r="G216" s="15">
        <v>12</v>
      </c>
      <c r="H216" s="15">
        <v>4</v>
      </c>
      <c r="I216" s="18">
        <f t="shared" si="108"/>
        <v>16</v>
      </c>
      <c r="J216" s="15">
        <v>17</v>
      </c>
      <c r="K216" s="15">
        <v>3</v>
      </c>
      <c r="L216" s="18">
        <f t="shared" si="109"/>
        <v>20</v>
      </c>
      <c r="M216" s="15">
        <v>14</v>
      </c>
      <c r="N216" s="15">
        <v>2</v>
      </c>
      <c r="O216" s="18">
        <f t="shared" si="110"/>
        <v>16</v>
      </c>
      <c r="P216" s="15">
        <v>17</v>
      </c>
      <c r="Q216" s="15">
        <v>2</v>
      </c>
      <c r="R216" s="18">
        <f t="shared" si="111"/>
        <v>19</v>
      </c>
      <c r="S216" s="15">
        <v>16</v>
      </c>
      <c r="T216" s="15">
        <v>2</v>
      </c>
      <c r="U216" s="18">
        <f t="shared" si="112"/>
        <v>18</v>
      </c>
    </row>
    <row r="217" spans="1:21" ht="15" outlineLevel="3" x14ac:dyDescent="0.25">
      <c r="A217" s="132" t="s">
        <v>414</v>
      </c>
      <c r="B217" s="132"/>
      <c r="C217" s="132"/>
      <c r="D217" s="14">
        <f t="shared" ref="D217:T217" si="118">SUBTOTAL(9,D218:D224)</f>
        <v>92</v>
      </c>
      <c r="E217" s="14">
        <f t="shared" si="118"/>
        <v>49</v>
      </c>
      <c r="F217" s="18">
        <f t="shared" si="107"/>
        <v>141</v>
      </c>
      <c r="G217" s="14">
        <f t="shared" si="118"/>
        <v>76</v>
      </c>
      <c r="H217" s="14">
        <f t="shared" si="118"/>
        <v>47</v>
      </c>
      <c r="I217" s="18">
        <f t="shared" si="108"/>
        <v>123</v>
      </c>
      <c r="J217" s="14">
        <f t="shared" si="118"/>
        <v>88</v>
      </c>
      <c r="K217" s="14">
        <f t="shared" si="118"/>
        <v>66</v>
      </c>
      <c r="L217" s="18">
        <f t="shared" si="109"/>
        <v>154</v>
      </c>
      <c r="M217" s="14">
        <f t="shared" si="118"/>
        <v>67</v>
      </c>
      <c r="N217" s="14">
        <f t="shared" si="118"/>
        <v>56</v>
      </c>
      <c r="O217" s="18">
        <f t="shared" si="110"/>
        <v>123</v>
      </c>
      <c r="P217" s="14">
        <f t="shared" si="118"/>
        <v>41</v>
      </c>
      <c r="Q217" s="14">
        <f t="shared" si="118"/>
        <v>21</v>
      </c>
      <c r="R217" s="18">
        <f t="shared" si="111"/>
        <v>62</v>
      </c>
      <c r="S217" s="14">
        <f t="shared" si="118"/>
        <v>29</v>
      </c>
      <c r="T217" s="14">
        <f t="shared" si="118"/>
        <v>18</v>
      </c>
      <c r="U217" s="18">
        <f t="shared" si="112"/>
        <v>47</v>
      </c>
    </row>
    <row r="218" spans="1:21" ht="12.75" customHeight="1" outlineLevel="4" x14ac:dyDescent="0.25">
      <c r="A218" s="9" t="s">
        <v>254</v>
      </c>
      <c r="B218" s="9" t="s">
        <v>255</v>
      </c>
      <c r="C218" s="9" t="s">
        <v>256</v>
      </c>
      <c r="D218" s="15">
        <v>13</v>
      </c>
      <c r="E218" s="15">
        <v>6</v>
      </c>
      <c r="F218" s="18">
        <f t="shared" si="107"/>
        <v>19</v>
      </c>
      <c r="G218" s="15">
        <v>11</v>
      </c>
      <c r="H218" s="15">
        <v>6</v>
      </c>
      <c r="I218" s="18">
        <f t="shared" si="108"/>
        <v>17</v>
      </c>
      <c r="J218" s="15">
        <v>8</v>
      </c>
      <c r="K218" s="15">
        <v>7</v>
      </c>
      <c r="L218" s="18">
        <f t="shared" si="109"/>
        <v>15</v>
      </c>
      <c r="M218" s="15">
        <v>7</v>
      </c>
      <c r="N218" s="15">
        <v>7</v>
      </c>
      <c r="O218" s="18">
        <f t="shared" si="110"/>
        <v>14</v>
      </c>
      <c r="P218" s="15">
        <v>5</v>
      </c>
      <c r="Q218" s="15">
        <v>3</v>
      </c>
      <c r="R218" s="18">
        <f t="shared" si="111"/>
        <v>8</v>
      </c>
      <c r="S218" s="15">
        <v>3</v>
      </c>
      <c r="T218" s="15">
        <v>3</v>
      </c>
      <c r="U218" s="18">
        <f t="shared" si="112"/>
        <v>6</v>
      </c>
    </row>
    <row r="219" spans="1:21" ht="15" outlineLevel="4" x14ac:dyDescent="0.25">
      <c r="A219" s="9" t="s">
        <v>257</v>
      </c>
      <c r="B219" s="9" t="s">
        <v>258</v>
      </c>
      <c r="C219" s="9" t="s">
        <v>259</v>
      </c>
      <c r="D219" s="15">
        <v>17</v>
      </c>
      <c r="E219" s="15">
        <v>9</v>
      </c>
      <c r="F219" s="18">
        <f t="shared" si="107"/>
        <v>26</v>
      </c>
      <c r="G219" s="15">
        <v>16</v>
      </c>
      <c r="H219" s="15">
        <v>8</v>
      </c>
      <c r="I219" s="18">
        <f t="shared" si="108"/>
        <v>24</v>
      </c>
      <c r="J219" s="15">
        <v>14</v>
      </c>
      <c r="K219" s="15">
        <v>9</v>
      </c>
      <c r="L219" s="18">
        <f t="shared" si="109"/>
        <v>23</v>
      </c>
      <c r="M219" s="15">
        <v>9</v>
      </c>
      <c r="N219" s="15">
        <v>9</v>
      </c>
      <c r="O219" s="18">
        <f t="shared" si="110"/>
        <v>18</v>
      </c>
      <c r="P219" s="15">
        <v>3</v>
      </c>
      <c r="Q219" s="15">
        <v>3</v>
      </c>
      <c r="R219" s="18">
        <f t="shared" si="111"/>
        <v>6</v>
      </c>
      <c r="S219" s="15">
        <v>3</v>
      </c>
      <c r="T219" s="15">
        <v>3</v>
      </c>
      <c r="U219" s="18">
        <f t="shared" si="112"/>
        <v>6</v>
      </c>
    </row>
    <row r="220" spans="1:21" ht="12.75" customHeight="1" outlineLevel="4" x14ac:dyDescent="0.25">
      <c r="A220" s="9" t="s">
        <v>260</v>
      </c>
      <c r="B220" s="9" t="s">
        <v>261</v>
      </c>
      <c r="C220" s="9" t="s">
        <v>262</v>
      </c>
      <c r="D220" s="15">
        <v>5</v>
      </c>
      <c r="E220" s="15">
        <v>3</v>
      </c>
      <c r="F220" s="18">
        <f t="shared" si="107"/>
        <v>8</v>
      </c>
      <c r="G220" s="15">
        <v>4</v>
      </c>
      <c r="H220" s="15">
        <v>2</v>
      </c>
      <c r="I220" s="18">
        <f t="shared" si="108"/>
        <v>6</v>
      </c>
      <c r="J220" s="15">
        <v>3</v>
      </c>
      <c r="K220" s="15">
        <v>3</v>
      </c>
      <c r="L220" s="18">
        <f t="shared" si="109"/>
        <v>6</v>
      </c>
      <c r="M220" s="15">
        <v>2</v>
      </c>
      <c r="N220" s="15">
        <v>2</v>
      </c>
      <c r="O220" s="18">
        <f t="shared" si="110"/>
        <v>4</v>
      </c>
      <c r="P220" s="15">
        <v>1</v>
      </c>
      <c r="Q220" s="15">
        <v>1</v>
      </c>
      <c r="R220" s="18">
        <f t="shared" si="111"/>
        <v>2</v>
      </c>
      <c r="S220" s="15">
        <v>2</v>
      </c>
      <c r="T220" s="15">
        <v>1</v>
      </c>
      <c r="U220" s="18">
        <f t="shared" si="112"/>
        <v>3</v>
      </c>
    </row>
    <row r="221" spans="1:21" ht="12.75" customHeight="1" outlineLevel="4" x14ac:dyDescent="0.25">
      <c r="A221" s="9" t="s">
        <v>263</v>
      </c>
      <c r="B221" s="9" t="s">
        <v>264</v>
      </c>
      <c r="C221" s="9" t="s">
        <v>265</v>
      </c>
      <c r="D221" s="15">
        <v>7</v>
      </c>
      <c r="E221" s="15">
        <v>3</v>
      </c>
      <c r="F221" s="18">
        <f t="shared" si="107"/>
        <v>10</v>
      </c>
      <c r="G221" s="15">
        <v>5</v>
      </c>
      <c r="H221" s="15">
        <v>3</v>
      </c>
      <c r="I221" s="18">
        <f t="shared" si="108"/>
        <v>8</v>
      </c>
      <c r="J221" s="15">
        <v>4</v>
      </c>
      <c r="K221" s="15">
        <v>2</v>
      </c>
      <c r="L221" s="18">
        <f t="shared" si="109"/>
        <v>6</v>
      </c>
      <c r="M221" s="15">
        <v>4</v>
      </c>
      <c r="N221" s="15"/>
      <c r="O221" s="18">
        <f t="shared" si="110"/>
        <v>4</v>
      </c>
      <c r="P221" s="15">
        <v>2</v>
      </c>
      <c r="Q221" s="15"/>
      <c r="R221" s="18">
        <f t="shared" si="111"/>
        <v>2</v>
      </c>
      <c r="S221" s="15">
        <v>2</v>
      </c>
      <c r="T221" s="15"/>
      <c r="U221" s="18">
        <f t="shared" si="112"/>
        <v>2</v>
      </c>
    </row>
    <row r="222" spans="1:21" ht="12.75" customHeight="1" outlineLevel="4" x14ac:dyDescent="0.25">
      <c r="A222" s="9" t="s">
        <v>266</v>
      </c>
      <c r="B222" s="9" t="s">
        <v>267</v>
      </c>
      <c r="C222" s="9" t="s">
        <v>268</v>
      </c>
      <c r="D222" s="15">
        <v>50</v>
      </c>
      <c r="E222" s="15">
        <v>27</v>
      </c>
      <c r="F222" s="18">
        <f t="shared" si="107"/>
        <v>77</v>
      </c>
      <c r="G222" s="15">
        <v>40</v>
      </c>
      <c r="H222" s="15">
        <v>27</v>
      </c>
      <c r="I222" s="18">
        <f t="shared" si="108"/>
        <v>67</v>
      </c>
      <c r="J222" s="15">
        <v>58</v>
      </c>
      <c r="K222" s="15">
        <v>42</v>
      </c>
      <c r="L222" s="18">
        <f t="shared" si="109"/>
        <v>100</v>
      </c>
      <c r="M222" s="15">
        <v>44</v>
      </c>
      <c r="N222" s="15">
        <v>36</v>
      </c>
      <c r="O222" s="18">
        <f t="shared" si="110"/>
        <v>80</v>
      </c>
      <c r="P222" s="15">
        <v>29</v>
      </c>
      <c r="Q222" s="15">
        <v>13</v>
      </c>
      <c r="R222" s="18">
        <f t="shared" si="111"/>
        <v>42</v>
      </c>
      <c r="S222" s="15">
        <v>19</v>
      </c>
      <c r="T222" s="15">
        <v>10</v>
      </c>
      <c r="U222" s="18">
        <f t="shared" si="112"/>
        <v>29</v>
      </c>
    </row>
    <row r="223" spans="1:21" ht="12.75" customHeight="1" outlineLevel="4" x14ac:dyDescent="0.25">
      <c r="A223" s="9" t="s">
        <v>269</v>
      </c>
      <c r="B223" s="9" t="s">
        <v>270</v>
      </c>
      <c r="C223" s="9" t="s">
        <v>271</v>
      </c>
      <c r="D223" s="15"/>
      <c r="E223" s="15"/>
      <c r="F223" s="18">
        <f t="shared" si="107"/>
        <v>0</v>
      </c>
      <c r="G223" s="15"/>
      <c r="H223" s="15"/>
      <c r="I223" s="18">
        <f t="shared" si="108"/>
        <v>0</v>
      </c>
      <c r="J223" s="15">
        <v>1</v>
      </c>
      <c r="K223" s="15"/>
      <c r="L223" s="18">
        <f t="shared" si="109"/>
        <v>1</v>
      </c>
      <c r="M223" s="15">
        <v>1</v>
      </c>
      <c r="N223" s="15"/>
      <c r="O223" s="18">
        <f t="shared" si="110"/>
        <v>1</v>
      </c>
      <c r="P223" s="15">
        <v>1</v>
      </c>
      <c r="Q223" s="15"/>
      <c r="R223" s="18">
        <f t="shared" si="111"/>
        <v>1</v>
      </c>
      <c r="S223" s="15"/>
      <c r="T223" s="15"/>
      <c r="U223" s="18">
        <f t="shared" si="112"/>
        <v>0</v>
      </c>
    </row>
    <row r="224" spans="1:21" ht="15" outlineLevel="4" x14ac:dyDescent="0.25">
      <c r="A224" s="9" t="s">
        <v>274</v>
      </c>
      <c r="B224" s="9" t="s">
        <v>274</v>
      </c>
      <c r="C224" s="9" t="s">
        <v>275</v>
      </c>
      <c r="D224" s="15"/>
      <c r="E224" s="15">
        <v>1</v>
      </c>
      <c r="F224" s="18">
        <f t="shared" si="107"/>
        <v>1</v>
      </c>
      <c r="G224" s="15"/>
      <c r="H224" s="15">
        <v>1</v>
      </c>
      <c r="I224" s="18">
        <f t="shared" si="108"/>
        <v>1</v>
      </c>
      <c r="J224" s="15"/>
      <c r="K224" s="15">
        <v>3</v>
      </c>
      <c r="L224" s="18">
        <f t="shared" si="109"/>
        <v>3</v>
      </c>
      <c r="M224" s="15"/>
      <c r="N224" s="15">
        <v>2</v>
      </c>
      <c r="O224" s="18">
        <f t="shared" si="110"/>
        <v>2</v>
      </c>
      <c r="P224" s="15"/>
      <c r="Q224" s="15">
        <v>1</v>
      </c>
      <c r="R224" s="18">
        <f t="shared" si="111"/>
        <v>1</v>
      </c>
      <c r="S224" s="15"/>
      <c r="T224" s="15">
        <v>1</v>
      </c>
      <c r="U224" s="18">
        <f t="shared" si="112"/>
        <v>1</v>
      </c>
    </row>
    <row r="225" spans="1:21" ht="15" outlineLevel="3" x14ac:dyDescent="0.25">
      <c r="A225" s="132" t="s">
        <v>403</v>
      </c>
      <c r="B225" s="132"/>
      <c r="C225" s="132"/>
      <c r="D225" s="14">
        <f t="shared" ref="D225:T225" si="119">SUBTOTAL(9,D226:D231)</f>
        <v>34</v>
      </c>
      <c r="E225" s="14">
        <f t="shared" si="119"/>
        <v>38</v>
      </c>
      <c r="F225" s="18">
        <f t="shared" si="107"/>
        <v>72</v>
      </c>
      <c r="G225" s="14">
        <f t="shared" si="119"/>
        <v>32</v>
      </c>
      <c r="H225" s="14">
        <f t="shared" si="119"/>
        <v>35</v>
      </c>
      <c r="I225" s="18">
        <f t="shared" si="108"/>
        <v>67</v>
      </c>
      <c r="J225" s="14">
        <f t="shared" si="119"/>
        <v>56</v>
      </c>
      <c r="K225" s="14">
        <f t="shared" si="119"/>
        <v>70</v>
      </c>
      <c r="L225" s="18">
        <f t="shared" si="109"/>
        <v>126</v>
      </c>
      <c r="M225" s="14">
        <f t="shared" si="119"/>
        <v>50</v>
      </c>
      <c r="N225" s="14">
        <f t="shared" si="119"/>
        <v>63</v>
      </c>
      <c r="O225" s="18">
        <f t="shared" si="110"/>
        <v>113</v>
      </c>
      <c r="P225" s="14">
        <f t="shared" si="119"/>
        <v>32</v>
      </c>
      <c r="Q225" s="14">
        <f t="shared" si="119"/>
        <v>42</v>
      </c>
      <c r="R225" s="18">
        <f t="shared" si="111"/>
        <v>74</v>
      </c>
      <c r="S225" s="14">
        <f t="shared" si="119"/>
        <v>32</v>
      </c>
      <c r="T225" s="14">
        <f t="shared" si="119"/>
        <v>36</v>
      </c>
      <c r="U225" s="18">
        <f t="shared" si="112"/>
        <v>68</v>
      </c>
    </row>
    <row r="226" spans="1:21" ht="12.75" customHeight="1" outlineLevel="4" x14ac:dyDescent="0.25">
      <c r="A226" s="9">
        <v>13</v>
      </c>
      <c r="B226" s="9" t="s">
        <v>279</v>
      </c>
      <c r="C226" s="9" t="s">
        <v>280</v>
      </c>
      <c r="D226" s="15">
        <v>9</v>
      </c>
      <c r="E226" s="15">
        <v>14</v>
      </c>
      <c r="F226" s="18">
        <f t="shared" si="107"/>
        <v>23</v>
      </c>
      <c r="G226" s="15">
        <v>9</v>
      </c>
      <c r="H226" s="15">
        <v>14</v>
      </c>
      <c r="I226" s="18">
        <f t="shared" si="108"/>
        <v>23</v>
      </c>
      <c r="J226" s="15">
        <v>23</v>
      </c>
      <c r="K226" s="15">
        <v>23</v>
      </c>
      <c r="L226" s="18">
        <f t="shared" si="109"/>
        <v>46</v>
      </c>
      <c r="M226" s="15">
        <v>20</v>
      </c>
      <c r="N226" s="15">
        <v>20</v>
      </c>
      <c r="O226" s="18">
        <f t="shared" si="110"/>
        <v>40</v>
      </c>
      <c r="P226" s="15">
        <v>13</v>
      </c>
      <c r="Q226" s="15">
        <v>12</v>
      </c>
      <c r="R226" s="18">
        <f t="shared" si="111"/>
        <v>25</v>
      </c>
      <c r="S226" s="15">
        <v>12</v>
      </c>
      <c r="T226" s="15">
        <v>10</v>
      </c>
      <c r="U226" s="18">
        <f t="shared" si="112"/>
        <v>22</v>
      </c>
    </row>
    <row r="227" spans="1:21" ht="15" outlineLevel="4" x14ac:dyDescent="0.25">
      <c r="A227" s="9">
        <v>16</v>
      </c>
      <c r="B227" s="9" t="s">
        <v>281</v>
      </c>
      <c r="C227" s="9" t="s">
        <v>282</v>
      </c>
      <c r="D227" s="15">
        <v>16</v>
      </c>
      <c r="E227" s="15">
        <v>18</v>
      </c>
      <c r="F227" s="18">
        <f t="shared" si="107"/>
        <v>34</v>
      </c>
      <c r="G227" s="15">
        <v>14</v>
      </c>
      <c r="H227" s="15">
        <v>16</v>
      </c>
      <c r="I227" s="18">
        <f t="shared" si="108"/>
        <v>30</v>
      </c>
      <c r="J227" s="15">
        <v>19</v>
      </c>
      <c r="K227" s="15">
        <v>38</v>
      </c>
      <c r="L227" s="18">
        <f t="shared" si="109"/>
        <v>57</v>
      </c>
      <c r="M227" s="15">
        <v>18</v>
      </c>
      <c r="N227" s="15">
        <v>36</v>
      </c>
      <c r="O227" s="18">
        <f t="shared" si="110"/>
        <v>54</v>
      </c>
      <c r="P227" s="15">
        <v>10</v>
      </c>
      <c r="Q227" s="15">
        <v>24</v>
      </c>
      <c r="R227" s="18">
        <f t="shared" si="111"/>
        <v>34</v>
      </c>
      <c r="S227" s="15">
        <v>10</v>
      </c>
      <c r="T227" s="15">
        <v>21</v>
      </c>
      <c r="U227" s="18">
        <f t="shared" si="112"/>
        <v>31</v>
      </c>
    </row>
    <row r="228" spans="1:21" ht="12.75" customHeight="1" outlineLevel="4" x14ac:dyDescent="0.25">
      <c r="A228" s="9">
        <v>24</v>
      </c>
      <c r="B228" s="9" t="s">
        <v>283</v>
      </c>
      <c r="C228" s="9" t="s">
        <v>284</v>
      </c>
      <c r="D228" s="15"/>
      <c r="E228" s="15"/>
      <c r="F228" s="18">
        <f t="shared" si="107"/>
        <v>0</v>
      </c>
      <c r="G228" s="15">
        <v>1</v>
      </c>
      <c r="H228" s="15"/>
      <c r="I228" s="18">
        <f t="shared" si="108"/>
        <v>1</v>
      </c>
      <c r="J228" s="15">
        <v>5</v>
      </c>
      <c r="K228" s="15"/>
      <c r="L228" s="18">
        <f t="shared" si="109"/>
        <v>5</v>
      </c>
      <c r="M228" s="15">
        <v>5</v>
      </c>
      <c r="N228" s="15"/>
      <c r="O228" s="18">
        <f t="shared" si="110"/>
        <v>5</v>
      </c>
      <c r="P228" s="15">
        <v>4</v>
      </c>
      <c r="Q228" s="15"/>
      <c r="R228" s="18">
        <f t="shared" si="111"/>
        <v>4</v>
      </c>
      <c r="S228" s="15">
        <v>4</v>
      </c>
      <c r="T228" s="15"/>
      <c r="U228" s="18">
        <f t="shared" si="112"/>
        <v>4</v>
      </c>
    </row>
    <row r="229" spans="1:21" ht="12.75" customHeight="1" outlineLevel="4" x14ac:dyDescent="0.25">
      <c r="A229" s="9">
        <v>45</v>
      </c>
      <c r="B229" s="9" t="s">
        <v>289</v>
      </c>
      <c r="C229" s="9" t="s">
        <v>290</v>
      </c>
      <c r="D229" s="15">
        <v>4</v>
      </c>
      <c r="E229" s="15">
        <v>4</v>
      </c>
      <c r="F229" s="18">
        <f t="shared" si="107"/>
        <v>8</v>
      </c>
      <c r="G229" s="15">
        <v>3</v>
      </c>
      <c r="H229" s="15">
        <v>4</v>
      </c>
      <c r="I229" s="18">
        <f t="shared" si="108"/>
        <v>7</v>
      </c>
      <c r="J229" s="15">
        <v>5</v>
      </c>
      <c r="K229" s="15">
        <v>7</v>
      </c>
      <c r="L229" s="18">
        <f t="shared" si="109"/>
        <v>12</v>
      </c>
      <c r="M229" s="15">
        <v>5</v>
      </c>
      <c r="N229" s="15">
        <v>6</v>
      </c>
      <c r="O229" s="18">
        <f t="shared" si="110"/>
        <v>11</v>
      </c>
      <c r="P229" s="15">
        <v>4</v>
      </c>
      <c r="Q229" s="15">
        <v>5</v>
      </c>
      <c r="R229" s="18">
        <f t="shared" si="111"/>
        <v>9</v>
      </c>
      <c r="S229" s="15">
        <v>4</v>
      </c>
      <c r="T229" s="15">
        <v>4</v>
      </c>
      <c r="U229" s="18">
        <f t="shared" si="112"/>
        <v>8</v>
      </c>
    </row>
    <row r="230" spans="1:21" ht="12.75" customHeight="1" outlineLevel="4" x14ac:dyDescent="0.25">
      <c r="A230" s="9">
        <v>52</v>
      </c>
      <c r="B230" s="9" t="s">
        <v>291</v>
      </c>
      <c r="C230" s="9" t="s">
        <v>292</v>
      </c>
      <c r="D230" s="15">
        <v>5</v>
      </c>
      <c r="E230" s="15">
        <v>1</v>
      </c>
      <c r="F230" s="18">
        <f t="shared" si="107"/>
        <v>6</v>
      </c>
      <c r="G230" s="15">
        <v>5</v>
      </c>
      <c r="H230" s="15"/>
      <c r="I230" s="18">
        <f t="shared" si="108"/>
        <v>5</v>
      </c>
      <c r="J230" s="15">
        <v>4</v>
      </c>
      <c r="K230" s="15">
        <v>1</v>
      </c>
      <c r="L230" s="18">
        <f t="shared" si="109"/>
        <v>5</v>
      </c>
      <c r="M230" s="15">
        <v>2</v>
      </c>
      <c r="N230" s="15">
        <v>1</v>
      </c>
      <c r="O230" s="18">
        <f t="shared" si="110"/>
        <v>3</v>
      </c>
      <c r="P230" s="15">
        <v>1</v>
      </c>
      <c r="Q230" s="15">
        <v>1</v>
      </c>
      <c r="R230" s="18">
        <f t="shared" si="111"/>
        <v>2</v>
      </c>
      <c r="S230" s="15">
        <v>2</v>
      </c>
      <c r="T230" s="15">
        <v>1</v>
      </c>
      <c r="U230" s="18">
        <f t="shared" si="112"/>
        <v>3</v>
      </c>
    </row>
    <row r="231" spans="1:21" ht="15" outlineLevel="4" x14ac:dyDescent="0.25">
      <c r="A231" s="9" t="s">
        <v>293</v>
      </c>
      <c r="B231" s="9" t="s">
        <v>293</v>
      </c>
      <c r="C231" s="9" t="s">
        <v>294</v>
      </c>
      <c r="D231" s="15"/>
      <c r="E231" s="15">
        <v>1</v>
      </c>
      <c r="F231" s="18">
        <f t="shared" si="107"/>
        <v>1</v>
      </c>
      <c r="G231" s="15"/>
      <c r="H231" s="15">
        <v>1</v>
      </c>
      <c r="I231" s="18">
        <f t="shared" si="108"/>
        <v>1</v>
      </c>
      <c r="J231" s="15"/>
      <c r="K231" s="15">
        <v>1</v>
      </c>
      <c r="L231" s="18">
        <f t="shared" si="109"/>
        <v>1</v>
      </c>
      <c r="M231" s="15"/>
      <c r="N231" s="15"/>
      <c r="O231" s="18">
        <f t="shared" si="110"/>
        <v>0</v>
      </c>
      <c r="P231" s="15"/>
      <c r="Q231" s="15"/>
      <c r="R231" s="18">
        <f t="shared" si="111"/>
        <v>0</v>
      </c>
      <c r="S231" s="15"/>
      <c r="T231" s="15"/>
      <c r="U231" s="18">
        <f t="shared" si="112"/>
        <v>0</v>
      </c>
    </row>
    <row r="232" spans="1:21" ht="15" outlineLevel="1" x14ac:dyDescent="0.25">
      <c r="A232" s="131" t="s">
        <v>295</v>
      </c>
      <c r="B232" s="131"/>
      <c r="C232" s="131"/>
      <c r="D232" s="14">
        <f t="shared" ref="D232:T232" si="120">SUBTOTAL(9,D235:D283)</f>
        <v>894</v>
      </c>
      <c r="E232" s="14">
        <f t="shared" si="120"/>
        <v>1692</v>
      </c>
      <c r="F232" s="18">
        <f t="shared" si="107"/>
        <v>2586</v>
      </c>
      <c r="G232" s="14">
        <f t="shared" si="120"/>
        <v>829</v>
      </c>
      <c r="H232" s="14">
        <f t="shared" si="120"/>
        <v>1642</v>
      </c>
      <c r="I232" s="18">
        <f t="shared" si="108"/>
        <v>2471</v>
      </c>
      <c r="J232" s="14">
        <f t="shared" si="120"/>
        <v>863</v>
      </c>
      <c r="K232" s="14">
        <f t="shared" si="120"/>
        <v>1735</v>
      </c>
      <c r="L232" s="18">
        <f t="shared" si="109"/>
        <v>2598</v>
      </c>
      <c r="M232" s="14">
        <f t="shared" si="120"/>
        <v>835</v>
      </c>
      <c r="N232" s="14">
        <f t="shared" si="120"/>
        <v>1682</v>
      </c>
      <c r="O232" s="18">
        <f t="shared" si="110"/>
        <v>2517</v>
      </c>
      <c r="P232" s="14">
        <f t="shared" si="120"/>
        <v>793</v>
      </c>
      <c r="Q232" s="14">
        <f t="shared" si="120"/>
        <v>1549</v>
      </c>
      <c r="R232" s="18">
        <f t="shared" si="111"/>
        <v>2342</v>
      </c>
      <c r="S232" s="14">
        <f t="shared" si="120"/>
        <v>729</v>
      </c>
      <c r="T232" s="14">
        <f t="shared" si="120"/>
        <v>1434</v>
      </c>
      <c r="U232" s="18">
        <f t="shared" si="112"/>
        <v>2163</v>
      </c>
    </row>
    <row r="233" spans="1:21" ht="15" outlineLevel="2" x14ac:dyDescent="0.25">
      <c r="A233" s="125" t="s">
        <v>4</v>
      </c>
      <c r="B233" s="125"/>
      <c r="C233" s="125"/>
      <c r="D233" s="14">
        <f t="shared" ref="D233:T233" si="121">SUBTOTAL(9,D235:D265)</f>
        <v>666</v>
      </c>
      <c r="E233" s="14">
        <f t="shared" si="121"/>
        <v>1321</v>
      </c>
      <c r="F233" s="18">
        <f t="shared" si="107"/>
        <v>1987</v>
      </c>
      <c r="G233" s="14">
        <f t="shared" si="121"/>
        <v>613</v>
      </c>
      <c r="H233" s="14">
        <f t="shared" si="121"/>
        <v>1275</v>
      </c>
      <c r="I233" s="18">
        <f t="shared" si="108"/>
        <v>1888</v>
      </c>
      <c r="J233" s="14">
        <f t="shared" si="121"/>
        <v>622</v>
      </c>
      <c r="K233" s="14">
        <f t="shared" si="121"/>
        <v>1352</v>
      </c>
      <c r="L233" s="18">
        <f t="shared" si="109"/>
        <v>1974</v>
      </c>
      <c r="M233" s="14">
        <f t="shared" si="121"/>
        <v>593</v>
      </c>
      <c r="N233" s="14">
        <f t="shared" si="121"/>
        <v>1310</v>
      </c>
      <c r="O233" s="18">
        <f t="shared" si="110"/>
        <v>1903</v>
      </c>
      <c r="P233" s="14">
        <f t="shared" si="121"/>
        <v>551</v>
      </c>
      <c r="Q233" s="14">
        <f t="shared" si="121"/>
        <v>1215</v>
      </c>
      <c r="R233" s="18">
        <f t="shared" si="111"/>
        <v>1766</v>
      </c>
      <c r="S233" s="14">
        <f t="shared" si="121"/>
        <v>508</v>
      </c>
      <c r="T233" s="14">
        <f t="shared" si="121"/>
        <v>1147</v>
      </c>
      <c r="U233" s="18">
        <f t="shared" si="112"/>
        <v>1655</v>
      </c>
    </row>
    <row r="234" spans="1:21" ht="15" outlineLevel="3" collapsed="1" x14ac:dyDescent="0.25">
      <c r="A234" s="132" t="s">
        <v>5</v>
      </c>
      <c r="B234" s="132"/>
      <c r="C234" s="132"/>
      <c r="D234" s="14">
        <f t="shared" ref="D234:T234" si="122">SUBTOTAL(9,D235:D248)</f>
        <v>544</v>
      </c>
      <c r="E234" s="14">
        <f t="shared" si="122"/>
        <v>1040</v>
      </c>
      <c r="F234" s="18">
        <f t="shared" si="107"/>
        <v>1584</v>
      </c>
      <c r="G234" s="14">
        <f t="shared" si="122"/>
        <v>494</v>
      </c>
      <c r="H234" s="14">
        <f t="shared" si="122"/>
        <v>993</v>
      </c>
      <c r="I234" s="18">
        <f t="shared" si="108"/>
        <v>1487</v>
      </c>
      <c r="J234" s="14">
        <f t="shared" si="122"/>
        <v>507</v>
      </c>
      <c r="K234" s="14">
        <f t="shared" si="122"/>
        <v>1069</v>
      </c>
      <c r="L234" s="18">
        <f t="shared" si="109"/>
        <v>1576</v>
      </c>
      <c r="M234" s="14">
        <f t="shared" si="122"/>
        <v>483</v>
      </c>
      <c r="N234" s="14">
        <f t="shared" si="122"/>
        <v>1030</v>
      </c>
      <c r="O234" s="18">
        <f t="shared" si="110"/>
        <v>1513</v>
      </c>
      <c r="P234" s="14">
        <f t="shared" si="122"/>
        <v>448</v>
      </c>
      <c r="Q234" s="14">
        <f t="shared" si="122"/>
        <v>982</v>
      </c>
      <c r="R234" s="18">
        <f t="shared" si="111"/>
        <v>1430</v>
      </c>
      <c r="S234" s="14">
        <f t="shared" si="122"/>
        <v>415</v>
      </c>
      <c r="T234" s="14">
        <f t="shared" si="122"/>
        <v>925</v>
      </c>
      <c r="U234" s="18">
        <f t="shared" si="112"/>
        <v>1340</v>
      </c>
    </row>
    <row r="235" spans="1:21" ht="15" outlineLevel="4" x14ac:dyDescent="0.25">
      <c r="A235" s="9">
        <v>16.010100000000001</v>
      </c>
      <c r="B235" s="9" t="s">
        <v>298</v>
      </c>
      <c r="C235" s="9" t="s">
        <v>299</v>
      </c>
      <c r="D235" s="15">
        <v>1</v>
      </c>
      <c r="E235" s="15">
        <v>1</v>
      </c>
      <c r="F235" s="18">
        <f t="shared" si="107"/>
        <v>2</v>
      </c>
      <c r="G235" s="15"/>
      <c r="H235" s="15">
        <v>1</v>
      </c>
      <c r="I235" s="18">
        <f t="shared" si="108"/>
        <v>1</v>
      </c>
      <c r="J235" s="15"/>
      <c r="K235" s="15">
        <v>1</v>
      </c>
      <c r="L235" s="18">
        <f t="shared" si="109"/>
        <v>1</v>
      </c>
      <c r="M235" s="15"/>
      <c r="N235" s="15">
        <v>1</v>
      </c>
      <c r="O235" s="18">
        <f t="shared" si="110"/>
        <v>1</v>
      </c>
      <c r="P235" s="15"/>
      <c r="Q235" s="15"/>
      <c r="R235" s="18">
        <f t="shared" si="111"/>
        <v>0</v>
      </c>
      <c r="S235" s="15"/>
      <c r="T235" s="15"/>
      <c r="U235" s="18">
        <f t="shared" si="112"/>
        <v>0</v>
      </c>
    </row>
    <row r="236" spans="1:21" ht="15" outlineLevel="4" x14ac:dyDescent="0.25">
      <c r="A236" s="9">
        <v>16.010100000000001</v>
      </c>
      <c r="B236" s="9" t="s">
        <v>296</v>
      </c>
      <c r="C236" s="9" t="s">
        <v>297</v>
      </c>
      <c r="D236" s="15">
        <v>92</v>
      </c>
      <c r="E236" s="15">
        <v>338</v>
      </c>
      <c r="F236" s="18">
        <f t="shared" si="107"/>
        <v>430</v>
      </c>
      <c r="G236" s="15">
        <v>75</v>
      </c>
      <c r="H236" s="15">
        <v>320</v>
      </c>
      <c r="I236" s="18">
        <f t="shared" si="108"/>
        <v>395</v>
      </c>
      <c r="J236" s="15">
        <v>76</v>
      </c>
      <c r="K236" s="15">
        <v>333</v>
      </c>
      <c r="L236" s="18">
        <f t="shared" si="109"/>
        <v>409</v>
      </c>
      <c r="M236" s="15">
        <v>80</v>
      </c>
      <c r="N236" s="15">
        <v>330</v>
      </c>
      <c r="O236" s="18">
        <f t="shared" si="110"/>
        <v>410</v>
      </c>
      <c r="P236" s="15">
        <v>68</v>
      </c>
      <c r="Q236" s="15">
        <v>300</v>
      </c>
      <c r="R236" s="18">
        <f t="shared" si="111"/>
        <v>368</v>
      </c>
      <c r="S236" s="15">
        <v>66</v>
      </c>
      <c r="T236" s="15">
        <v>294</v>
      </c>
      <c r="U236" s="18">
        <f t="shared" si="112"/>
        <v>360</v>
      </c>
    </row>
    <row r="237" spans="1:21" ht="12.75" customHeight="1" outlineLevel="4" x14ac:dyDescent="0.25">
      <c r="A237" s="9">
        <v>16.010400000000001</v>
      </c>
      <c r="B237" s="9" t="s">
        <v>300</v>
      </c>
      <c r="C237" s="9" t="s">
        <v>301</v>
      </c>
      <c r="D237" s="15">
        <v>30</v>
      </c>
      <c r="E237" s="15">
        <v>76</v>
      </c>
      <c r="F237" s="18">
        <f t="shared" si="107"/>
        <v>106</v>
      </c>
      <c r="G237" s="15">
        <v>30</v>
      </c>
      <c r="H237" s="15">
        <v>74</v>
      </c>
      <c r="I237" s="18">
        <f t="shared" si="108"/>
        <v>104</v>
      </c>
      <c r="J237" s="15">
        <v>28</v>
      </c>
      <c r="K237" s="15">
        <v>94</v>
      </c>
      <c r="L237" s="18">
        <f t="shared" si="109"/>
        <v>122</v>
      </c>
      <c r="M237" s="15">
        <v>27</v>
      </c>
      <c r="N237" s="15">
        <v>89</v>
      </c>
      <c r="O237" s="18">
        <f t="shared" si="110"/>
        <v>116</v>
      </c>
      <c r="P237" s="15">
        <v>20</v>
      </c>
      <c r="Q237" s="15">
        <v>96</v>
      </c>
      <c r="R237" s="18">
        <f t="shared" si="111"/>
        <v>116</v>
      </c>
      <c r="S237" s="15">
        <v>23</v>
      </c>
      <c r="T237" s="15">
        <v>85</v>
      </c>
      <c r="U237" s="18">
        <f t="shared" si="112"/>
        <v>108</v>
      </c>
    </row>
    <row r="238" spans="1:21" ht="15" outlineLevel="4" x14ac:dyDescent="0.25">
      <c r="A238" s="9">
        <v>16.010400000000001</v>
      </c>
      <c r="B238" s="9" t="s">
        <v>302</v>
      </c>
      <c r="C238" s="9" t="s">
        <v>303</v>
      </c>
      <c r="D238" s="15">
        <v>13</v>
      </c>
      <c r="E238" s="15">
        <v>64</v>
      </c>
      <c r="F238" s="18">
        <f t="shared" si="107"/>
        <v>77</v>
      </c>
      <c r="G238" s="15">
        <v>15</v>
      </c>
      <c r="H238" s="15">
        <v>62</v>
      </c>
      <c r="I238" s="18">
        <f t="shared" si="108"/>
        <v>77</v>
      </c>
      <c r="J238" s="15">
        <v>15</v>
      </c>
      <c r="K238" s="15">
        <v>75</v>
      </c>
      <c r="L238" s="18">
        <f t="shared" si="109"/>
        <v>90</v>
      </c>
      <c r="M238" s="15">
        <v>18</v>
      </c>
      <c r="N238" s="15">
        <v>72</v>
      </c>
      <c r="O238" s="18">
        <f t="shared" si="110"/>
        <v>90</v>
      </c>
      <c r="P238" s="15">
        <v>16</v>
      </c>
      <c r="Q238" s="15">
        <v>69</v>
      </c>
      <c r="R238" s="18">
        <f t="shared" si="111"/>
        <v>85</v>
      </c>
      <c r="S238" s="15">
        <v>18</v>
      </c>
      <c r="T238" s="15">
        <v>64</v>
      </c>
      <c r="U238" s="18">
        <f t="shared" si="112"/>
        <v>82</v>
      </c>
    </row>
    <row r="239" spans="1:21" ht="15" outlineLevel="4" x14ac:dyDescent="0.25">
      <c r="A239" s="9">
        <v>16.0901</v>
      </c>
      <c r="B239" s="9" t="s">
        <v>304</v>
      </c>
      <c r="C239" s="9" t="s">
        <v>305</v>
      </c>
      <c r="D239" s="15"/>
      <c r="E239" s="15">
        <v>3</v>
      </c>
      <c r="F239" s="18">
        <f t="shared" si="107"/>
        <v>3</v>
      </c>
      <c r="G239" s="15"/>
      <c r="H239" s="15">
        <v>2</v>
      </c>
      <c r="I239" s="18">
        <f t="shared" si="108"/>
        <v>2</v>
      </c>
      <c r="J239" s="15"/>
      <c r="K239" s="15">
        <v>1</v>
      </c>
      <c r="L239" s="18">
        <f t="shared" si="109"/>
        <v>1</v>
      </c>
      <c r="M239" s="15"/>
      <c r="N239" s="15">
        <v>1</v>
      </c>
      <c r="O239" s="18">
        <f t="shared" si="110"/>
        <v>1</v>
      </c>
      <c r="P239" s="15"/>
      <c r="Q239" s="15">
        <v>1</v>
      </c>
      <c r="R239" s="18">
        <f t="shared" si="111"/>
        <v>1</v>
      </c>
      <c r="S239" s="15"/>
      <c r="T239" s="15"/>
      <c r="U239" s="18">
        <f t="shared" si="112"/>
        <v>0</v>
      </c>
    </row>
    <row r="240" spans="1:21" ht="15" outlineLevel="4" x14ac:dyDescent="0.25">
      <c r="A240" s="9">
        <v>16.090499999999999</v>
      </c>
      <c r="B240" s="9" t="s">
        <v>306</v>
      </c>
      <c r="C240" s="9" t="s">
        <v>307</v>
      </c>
      <c r="D240" s="15">
        <v>28</v>
      </c>
      <c r="E240" s="15">
        <v>54</v>
      </c>
      <c r="F240" s="18">
        <f t="shared" si="107"/>
        <v>82</v>
      </c>
      <c r="G240" s="15">
        <v>25</v>
      </c>
      <c r="H240" s="15">
        <v>57</v>
      </c>
      <c r="I240" s="18">
        <f t="shared" si="108"/>
        <v>82</v>
      </c>
      <c r="J240" s="15">
        <v>20</v>
      </c>
      <c r="K240" s="15">
        <v>55</v>
      </c>
      <c r="L240" s="18">
        <f t="shared" si="109"/>
        <v>75</v>
      </c>
      <c r="M240" s="15">
        <v>17</v>
      </c>
      <c r="N240" s="15">
        <v>54</v>
      </c>
      <c r="O240" s="18">
        <f t="shared" si="110"/>
        <v>71</v>
      </c>
      <c r="P240" s="15">
        <v>23</v>
      </c>
      <c r="Q240" s="15">
        <v>61</v>
      </c>
      <c r="R240" s="18">
        <f t="shared" si="111"/>
        <v>84</v>
      </c>
      <c r="S240" s="15">
        <v>21</v>
      </c>
      <c r="T240" s="15">
        <v>55</v>
      </c>
      <c r="U240" s="18">
        <f t="shared" si="112"/>
        <v>76</v>
      </c>
    </row>
    <row r="241" spans="1:21" ht="12.75" customHeight="1" outlineLevel="4" x14ac:dyDescent="0.25">
      <c r="A241" s="9">
        <v>23.010100000000001</v>
      </c>
      <c r="B241" s="9" t="s">
        <v>308</v>
      </c>
      <c r="C241" s="9" t="s">
        <v>309</v>
      </c>
      <c r="D241" s="15">
        <v>15</v>
      </c>
      <c r="E241" s="15">
        <v>24</v>
      </c>
      <c r="F241" s="18">
        <f t="shared" si="107"/>
        <v>39</v>
      </c>
      <c r="G241" s="15">
        <v>18</v>
      </c>
      <c r="H241" s="15">
        <v>23</v>
      </c>
      <c r="I241" s="18">
        <f t="shared" si="108"/>
        <v>41</v>
      </c>
      <c r="J241" s="15">
        <v>10</v>
      </c>
      <c r="K241" s="15">
        <v>16</v>
      </c>
      <c r="L241" s="18">
        <f t="shared" si="109"/>
        <v>26</v>
      </c>
      <c r="M241" s="15">
        <v>10</v>
      </c>
      <c r="N241" s="15">
        <v>14</v>
      </c>
      <c r="O241" s="18">
        <f t="shared" si="110"/>
        <v>24</v>
      </c>
      <c r="P241" s="15">
        <v>5</v>
      </c>
      <c r="Q241" s="15">
        <v>9</v>
      </c>
      <c r="R241" s="18">
        <f t="shared" si="111"/>
        <v>14</v>
      </c>
      <c r="S241" s="15">
        <v>5</v>
      </c>
      <c r="T241" s="15">
        <v>10</v>
      </c>
      <c r="U241" s="18">
        <f t="shared" si="112"/>
        <v>15</v>
      </c>
    </row>
    <row r="242" spans="1:21" ht="12.75" customHeight="1" outlineLevel="4" x14ac:dyDescent="0.25">
      <c r="A242" s="9">
        <v>23.9999</v>
      </c>
      <c r="B242" s="9" t="s">
        <v>310</v>
      </c>
      <c r="C242" s="9" t="s">
        <v>311</v>
      </c>
      <c r="D242" s="15">
        <v>17</v>
      </c>
      <c r="E242" s="15">
        <v>35</v>
      </c>
      <c r="F242" s="18">
        <f t="shared" si="107"/>
        <v>52</v>
      </c>
      <c r="G242" s="15">
        <v>15</v>
      </c>
      <c r="H242" s="15">
        <v>34</v>
      </c>
      <c r="I242" s="18">
        <f t="shared" si="108"/>
        <v>49</v>
      </c>
      <c r="J242" s="15">
        <v>21</v>
      </c>
      <c r="K242" s="15">
        <v>51</v>
      </c>
      <c r="L242" s="18">
        <f t="shared" si="109"/>
        <v>72</v>
      </c>
      <c r="M242" s="15">
        <v>16</v>
      </c>
      <c r="N242" s="15">
        <v>48</v>
      </c>
      <c r="O242" s="18">
        <f t="shared" si="110"/>
        <v>64</v>
      </c>
      <c r="P242" s="15">
        <v>10</v>
      </c>
      <c r="Q242" s="15">
        <v>42</v>
      </c>
      <c r="R242" s="18">
        <f t="shared" si="111"/>
        <v>52</v>
      </c>
      <c r="S242" s="15">
        <v>9</v>
      </c>
      <c r="T242" s="15">
        <v>43</v>
      </c>
      <c r="U242" s="18">
        <f t="shared" si="112"/>
        <v>52</v>
      </c>
    </row>
    <row r="243" spans="1:21" ht="15" outlineLevel="4" x14ac:dyDescent="0.25">
      <c r="A243" s="9">
        <v>38.010100000000001</v>
      </c>
      <c r="B243" s="9" t="s">
        <v>325</v>
      </c>
      <c r="C243" s="9" t="s">
        <v>326</v>
      </c>
      <c r="D243" s="15">
        <v>30</v>
      </c>
      <c r="E243" s="15">
        <v>19</v>
      </c>
      <c r="F243" s="18">
        <f t="shared" si="107"/>
        <v>49</v>
      </c>
      <c r="G243" s="15">
        <v>24</v>
      </c>
      <c r="H243" s="15">
        <v>18</v>
      </c>
      <c r="I243" s="18">
        <f t="shared" si="108"/>
        <v>42</v>
      </c>
      <c r="J243" s="15">
        <v>29</v>
      </c>
      <c r="K243" s="15">
        <v>26</v>
      </c>
      <c r="L243" s="18">
        <f t="shared" si="109"/>
        <v>55</v>
      </c>
      <c r="M243" s="15">
        <v>26</v>
      </c>
      <c r="N243" s="15">
        <v>24</v>
      </c>
      <c r="O243" s="18">
        <f t="shared" si="110"/>
        <v>50</v>
      </c>
      <c r="P243" s="15">
        <v>29</v>
      </c>
      <c r="Q243" s="15">
        <v>21</v>
      </c>
      <c r="R243" s="18">
        <f t="shared" si="111"/>
        <v>50</v>
      </c>
      <c r="S243" s="15">
        <v>25</v>
      </c>
      <c r="T243" s="15">
        <v>15</v>
      </c>
      <c r="U243" s="18">
        <f t="shared" si="112"/>
        <v>40</v>
      </c>
    </row>
    <row r="244" spans="1:21" ht="12.75" customHeight="1" outlineLevel="4" x14ac:dyDescent="0.25">
      <c r="A244" s="9">
        <v>50.0501</v>
      </c>
      <c r="B244" s="9" t="s">
        <v>327</v>
      </c>
      <c r="C244" s="9" t="s">
        <v>328</v>
      </c>
      <c r="D244" s="15">
        <v>99</v>
      </c>
      <c r="E244" s="15">
        <v>187</v>
      </c>
      <c r="F244" s="18">
        <f t="shared" si="107"/>
        <v>286</v>
      </c>
      <c r="G244" s="15">
        <v>93</v>
      </c>
      <c r="H244" s="15">
        <v>181</v>
      </c>
      <c r="I244" s="18">
        <f t="shared" si="108"/>
        <v>274</v>
      </c>
      <c r="J244" s="15">
        <v>93</v>
      </c>
      <c r="K244" s="15">
        <v>190</v>
      </c>
      <c r="L244" s="18">
        <f t="shared" si="109"/>
        <v>283</v>
      </c>
      <c r="M244" s="15">
        <v>85</v>
      </c>
      <c r="N244" s="15">
        <v>177</v>
      </c>
      <c r="O244" s="18">
        <f t="shared" si="110"/>
        <v>262</v>
      </c>
      <c r="P244" s="15">
        <v>80</v>
      </c>
      <c r="Q244" s="15">
        <v>167</v>
      </c>
      <c r="R244" s="18">
        <f t="shared" si="111"/>
        <v>247</v>
      </c>
      <c r="S244" s="15">
        <v>77</v>
      </c>
      <c r="T244" s="15">
        <v>164</v>
      </c>
      <c r="U244" s="18">
        <f t="shared" si="112"/>
        <v>241</v>
      </c>
    </row>
    <row r="245" spans="1:21" ht="15" outlineLevel="4" x14ac:dyDescent="0.25">
      <c r="A245" s="9">
        <v>50.070300000000003</v>
      </c>
      <c r="B245" s="9" t="s">
        <v>337</v>
      </c>
      <c r="C245" s="9" t="s">
        <v>338</v>
      </c>
      <c r="D245" s="15">
        <v>32</v>
      </c>
      <c r="E245" s="15">
        <v>107</v>
      </c>
      <c r="F245" s="18">
        <f t="shared" si="107"/>
        <v>139</v>
      </c>
      <c r="G245" s="15">
        <v>33</v>
      </c>
      <c r="H245" s="15">
        <v>105</v>
      </c>
      <c r="I245" s="18">
        <f t="shared" si="108"/>
        <v>138</v>
      </c>
      <c r="J245" s="15">
        <v>31</v>
      </c>
      <c r="K245" s="15">
        <v>98</v>
      </c>
      <c r="L245" s="18">
        <f t="shared" si="109"/>
        <v>129</v>
      </c>
      <c r="M245" s="15">
        <v>26</v>
      </c>
      <c r="N245" s="15">
        <v>93</v>
      </c>
      <c r="O245" s="18">
        <f t="shared" si="110"/>
        <v>119</v>
      </c>
      <c r="P245" s="15">
        <v>29</v>
      </c>
      <c r="Q245" s="15">
        <v>89</v>
      </c>
      <c r="R245" s="18">
        <f t="shared" si="111"/>
        <v>118</v>
      </c>
      <c r="S245" s="15">
        <v>27</v>
      </c>
      <c r="T245" s="15">
        <v>85</v>
      </c>
      <c r="U245" s="18">
        <f t="shared" si="112"/>
        <v>112</v>
      </c>
    </row>
    <row r="246" spans="1:21" ht="12.75" customHeight="1" outlineLevel="4" x14ac:dyDescent="0.25">
      <c r="A246" s="9">
        <v>50.0901</v>
      </c>
      <c r="B246" s="9" t="s">
        <v>351</v>
      </c>
      <c r="C246" s="9" t="s">
        <v>352</v>
      </c>
      <c r="D246" s="15">
        <v>89</v>
      </c>
      <c r="E246" s="15">
        <v>65</v>
      </c>
      <c r="F246" s="18">
        <f t="shared" si="107"/>
        <v>154</v>
      </c>
      <c r="G246" s="15">
        <v>79</v>
      </c>
      <c r="H246" s="15">
        <v>57</v>
      </c>
      <c r="I246" s="18">
        <f t="shared" si="108"/>
        <v>136</v>
      </c>
      <c r="J246" s="15">
        <v>85</v>
      </c>
      <c r="K246" s="15">
        <v>65</v>
      </c>
      <c r="L246" s="18">
        <f t="shared" si="109"/>
        <v>150</v>
      </c>
      <c r="M246" s="15">
        <v>80</v>
      </c>
      <c r="N246" s="15">
        <v>64</v>
      </c>
      <c r="O246" s="18">
        <f t="shared" si="110"/>
        <v>144</v>
      </c>
      <c r="P246" s="15">
        <v>73</v>
      </c>
      <c r="Q246" s="15">
        <v>57</v>
      </c>
      <c r="R246" s="18">
        <f t="shared" si="111"/>
        <v>130</v>
      </c>
      <c r="S246" s="15">
        <v>58</v>
      </c>
      <c r="T246" s="15">
        <v>43</v>
      </c>
      <c r="U246" s="18">
        <f t="shared" si="112"/>
        <v>101</v>
      </c>
    </row>
    <row r="247" spans="1:21" ht="12.75" customHeight="1" outlineLevel="4" x14ac:dyDescent="0.25">
      <c r="A247" s="9">
        <v>54.010300000000001</v>
      </c>
      <c r="B247" s="9" t="s">
        <v>353</v>
      </c>
      <c r="C247" s="9" t="s">
        <v>354</v>
      </c>
      <c r="D247" s="15">
        <v>51</v>
      </c>
      <c r="E247" s="15">
        <v>46</v>
      </c>
      <c r="F247" s="18">
        <f t="shared" si="107"/>
        <v>97</v>
      </c>
      <c r="G247" s="15">
        <v>45</v>
      </c>
      <c r="H247" s="15">
        <v>44</v>
      </c>
      <c r="I247" s="18">
        <f t="shared" si="108"/>
        <v>89</v>
      </c>
      <c r="J247" s="15">
        <v>49</v>
      </c>
      <c r="K247" s="15">
        <v>45</v>
      </c>
      <c r="L247" s="18">
        <f t="shared" si="109"/>
        <v>94</v>
      </c>
      <c r="M247" s="15">
        <v>50</v>
      </c>
      <c r="N247" s="15">
        <v>45</v>
      </c>
      <c r="O247" s="18">
        <f t="shared" si="110"/>
        <v>95</v>
      </c>
      <c r="P247" s="15">
        <v>47</v>
      </c>
      <c r="Q247" s="15">
        <v>48</v>
      </c>
      <c r="R247" s="18">
        <f t="shared" si="111"/>
        <v>95</v>
      </c>
      <c r="S247" s="15">
        <v>43</v>
      </c>
      <c r="T247" s="15">
        <v>44</v>
      </c>
      <c r="U247" s="18">
        <f t="shared" si="112"/>
        <v>87</v>
      </c>
    </row>
    <row r="248" spans="1:21" ht="12.75" customHeight="1" outlineLevel="4" x14ac:dyDescent="0.25">
      <c r="A248" s="9">
        <v>54.0199</v>
      </c>
      <c r="B248" s="9" t="s">
        <v>355</v>
      </c>
      <c r="C248" s="9" t="s">
        <v>356</v>
      </c>
      <c r="D248" s="15">
        <v>47</v>
      </c>
      <c r="E248" s="15">
        <v>21</v>
      </c>
      <c r="F248" s="18">
        <f t="shared" si="107"/>
        <v>68</v>
      </c>
      <c r="G248" s="15">
        <v>42</v>
      </c>
      <c r="H248" s="15">
        <v>15</v>
      </c>
      <c r="I248" s="18">
        <f t="shared" si="108"/>
        <v>57</v>
      </c>
      <c r="J248" s="15">
        <v>50</v>
      </c>
      <c r="K248" s="15">
        <v>19</v>
      </c>
      <c r="L248" s="18">
        <f t="shared" si="109"/>
        <v>69</v>
      </c>
      <c r="M248" s="15">
        <v>48</v>
      </c>
      <c r="N248" s="15">
        <v>18</v>
      </c>
      <c r="O248" s="18">
        <f t="shared" si="110"/>
        <v>66</v>
      </c>
      <c r="P248" s="15">
        <v>48</v>
      </c>
      <c r="Q248" s="15">
        <v>22</v>
      </c>
      <c r="R248" s="18">
        <f t="shared" si="111"/>
        <v>70</v>
      </c>
      <c r="S248" s="15">
        <v>43</v>
      </c>
      <c r="T248" s="15">
        <v>23</v>
      </c>
      <c r="U248" s="18">
        <f t="shared" si="112"/>
        <v>66</v>
      </c>
    </row>
    <row r="249" spans="1:21" ht="15" outlineLevel="3" x14ac:dyDescent="0.25">
      <c r="A249" s="132" t="s">
        <v>415</v>
      </c>
      <c r="B249" s="132"/>
      <c r="C249" s="132"/>
      <c r="D249" s="14">
        <f t="shared" ref="D249:T249" si="123">SUBTOTAL(9,D250:D258)</f>
        <v>63</v>
      </c>
      <c r="E249" s="14">
        <f t="shared" si="123"/>
        <v>125</v>
      </c>
      <c r="F249" s="18">
        <f t="shared" si="107"/>
        <v>188</v>
      </c>
      <c r="G249" s="14">
        <f t="shared" si="123"/>
        <v>62</v>
      </c>
      <c r="H249" s="14">
        <f t="shared" si="123"/>
        <v>126</v>
      </c>
      <c r="I249" s="18">
        <f t="shared" si="108"/>
        <v>188</v>
      </c>
      <c r="J249" s="14">
        <f t="shared" si="123"/>
        <v>62</v>
      </c>
      <c r="K249" s="14">
        <f t="shared" si="123"/>
        <v>124</v>
      </c>
      <c r="L249" s="18">
        <f t="shared" si="109"/>
        <v>186</v>
      </c>
      <c r="M249" s="14">
        <f t="shared" si="123"/>
        <v>58</v>
      </c>
      <c r="N249" s="14">
        <f t="shared" si="123"/>
        <v>120</v>
      </c>
      <c r="O249" s="18">
        <f t="shared" si="110"/>
        <v>178</v>
      </c>
      <c r="P249" s="14">
        <f t="shared" si="123"/>
        <v>47</v>
      </c>
      <c r="Q249" s="14">
        <f t="shared" si="123"/>
        <v>100</v>
      </c>
      <c r="R249" s="18">
        <f t="shared" si="111"/>
        <v>147</v>
      </c>
      <c r="S249" s="14">
        <f t="shared" si="123"/>
        <v>44</v>
      </c>
      <c r="T249" s="14">
        <f t="shared" si="123"/>
        <v>99</v>
      </c>
      <c r="U249" s="18">
        <f t="shared" si="112"/>
        <v>143</v>
      </c>
    </row>
    <row r="250" spans="1:21" ht="15" outlineLevel="4" x14ac:dyDescent="0.25">
      <c r="A250" s="9">
        <v>50.060499999999998</v>
      </c>
      <c r="B250" s="9" t="s">
        <v>329</v>
      </c>
      <c r="C250" s="9" t="s">
        <v>330</v>
      </c>
      <c r="D250" s="15">
        <v>9</v>
      </c>
      <c r="E250" s="15">
        <v>22</v>
      </c>
      <c r="F250" s="18">
        <f t="shared" si="107"/>
        <v>31</v>
      </c>
      <c r="G250" s="15">
        <v>9</v>
      </c>
      <c r="H250" s="15">
        <v>25</v>
      </c>
      <c r="I250" s="18">
        <f t="shared" si="108"/>
        <v>34</v>
      </c>
      <c r="J250" s="15">
        <v>9</v>
      </c>
      <c r="K250" s="15">
        <v>23</v>
      </c>
      <c r="L250" s="18">
        <f t="shared" si="109"/>
        <v>32</v>
      </c>
      <c r="M250" s="15">
        <v>9</v>
      </c>
      <c r="N250" s="15">
        <v>22</v>
      </c>
      <c r="O250" s="18">
        <f t="shared" si="110"/>
        <v>31</v>
      </c>
      <c r="P250" s="15">
        <v>7</v>
      </c>
      <c r="Q250" s="15">
        <v>14</v>
      </c>
      <c r="R250" s="18">
        <f t="shared" si="111"/>
        <v>21</v>
      </c>
      <c r="S250" s="15">
        <v>7</v>
      </c>
      <c r="T250" s="15">
        <v>14</v>
      </c>
      <c r="U250" s="18">
        <f t="shared" si="112"/>
        <v>21</v>
      </c>
    </row>
    <row r="251" spans="1:21" ht="12.75" customHeight="1" outlineLevel="4" x14ac:dyDescent="0.25">
      <c r="A251" s="9">
        <v>50.070099999999996</v>
      </c>
      <c r="B251" s="9" t="s">
        <v>331</v>
      </c>
      <c r="C251" s="9" t="s">
        <v>332</v>
      </c>
      <c r="D251" s="15">
        <v>1</v>
      </c>
      <c r="E251" s="15">
        <v>5</v>
      </c>
      <c r="F251" s="18">
        <f t="shared" si="107"/>
        <v>6</v>
      </c>
      <c r="G251" s="15">
        <v>1</v>
      </c>
      <c r="H251" s="15">
        <v>6</v>
      </c>
      <c r="I251" s="18">
        <f t="shared" si="108"/>
        <v>7</v>
      </c>
      <c r="J251" s="15">
        <v>1</v>
      </c>
      <c r="K251" s="15">
        <v>6</v>
      </c>
      <c r="L251" s="18">
        <f t="shared" si="109"/>
        <v>7</v>
      </c>
      <c r="M251" s="15">
        <v>1</v>
      </c>
      <c r="N251" s="15">
        <v>7</v>
      </c>
      <c r="O251" s="18">
        <f t="shared" si="110"/>
        <v>8</v>
      </c>
      <c r="P251" s="15">
        <v>1</v>
      </c>
      <c r="Q251" s="15">
        <v>9</v>
      </c>
      <c r="R251" s="18">
        <f t="shared" si="111"/>
        <v>10</v>
      </c>
      <c r="S251" s="15">
        <v>1</v>
      </c>
      <c r="T251" s="15">
        <v>7</v>
      </c>
      <c r="U251" s="18">
        <f t="shared" si="112"/>
        <v>8</v>
      </c>
    </row>
    <row r="252" spans="1:21" ht="15" outlineLevel="4" x14ac:dyDescent="0.25">
      <c r="A252" s="9">
        <v>50.0702</v>
      </c>
      <c r="B252" s="9" t="s">
        <v>335</v>
      </c>
      <c r="C252" s="9" t="s">
        <v>336</v>
      </c>
      <c r="D252" s="15"/>
      <c r="E252" s="15"/>
      <c r="F252" s="18">
        <f t="shared" si="107"/>
        <v>0</v>
      </c>
      <c r="G252" s="15"/>
      <c r="H252" s="15"/>
      <c r="I252" s="18">
        <f t="shared" si="108"/>
        <v>0</v>
      </c>
      <c r="J252" s="15">
        <v>1</v>
      </c>
      <c r="K252" s="15"/>
      <c r="L252" s="18">
        <f t="shared" si="109"/>
        <v>1</v>
      </c>
      <c r="M252" s="15">
        <v>2</v>
      </c>
      <c r="N252" s="15"/>
      <c r="O252" s="18">
        <f t="shared" si="110"/>
        <v>2</v>
      </c>
      <c r="P252" s="15">
        <v>4</v>
      </c>
      <c r="Q252" s="15">
        <v>10</v>
      </c>
      <c r="R252" s="18">
        <f t="shared" si="111"/>
        <v>14</v>
      </c>
      <c r="S252" s="15">
        <v>5</v>
      </c>
      <c r="T252" s="15">
        <v>12</v>
      </c>
      <c r="U252" s="18">
        <f t="shared" si="112"/>
        <v>17</v>
      </c>
    </row>
    <row r="253" spans="1:21" ht="12.75" customHeight="1" outlineLevel="4" x14ac:dyDescent="0.25">
      <c r="A253" s="9">
        <v>50.070399999999999</v>
      </c>
      <c r="B253" s="9" t="s">
        <v>339</v>
      </c>
      <c r="C253" s="9" t="s">
        <v>340</v>
      </c>
      <c r="D253" s="15">
        <v>7</v>
      </c>
      <c r="E253" s="15">
        <v>9</v>
      </c>
      <c r="F253" s="18">
        <f t="shared" si="107"/>
        <v>16</v>
      </c>
      <c r="G253" s="15">
        <v>6</v>
      </c>
      <c r="H253" s="15">
        <v>10</v>
      </c>
      <c r="I253" s="18">
        <f t="shared" si="108"/>
        <v>16</v>
      </c>
      <c r="J253" s="15">
        <v>3</v>
      </c>
      <c r="K253" s="15">
        <v>11</v>
      </c>
      <c r="L253" s="18">
        <f t="shared" si="109"/>
        <v>14</v>
      </c>
      <c r="M253" s="15">
        <v>2</v>
      </c>
      <c r="N253" s="15">
        <v>11</v>
      </c>
      <c r="O253" s="18">
        <f t="shared" si="110"/>
        <v>13</v>
      </c>
      <c r="P253" s="15"/>
      <c r="Q253" s="15">
        <v>7</v>
      </c>
      <c r="R253" s="18">
        <f t="shared" si="111"/>
        <v>7</v>
      </c>
      <c r="S253" s="15">
        <v>1</v>
      </c>
      <c r="T253" s="15">
        <v>7</v>
      </c>
      <c r="U253" s="18">
        <f t="shared" si="112"/>
        <v>8</v>
      </c>
    </row>
    <row r="254" spans="1:21" ht="15" outlineLevel="4" x14ac:dyDescent="0.25">
      <c r="A254" s="9">
        <v>50.070500000000003</v>
      </c>
      <c r="B254" s="9" t="s">
        <v>343</v>
      </c>
      <c r="C254" s="9" t="s">
        <v>344</v>
      </c>
      <c r="D254" s="15">
        <v>15</v>
      </c>
      <c r="E254" s="15">
        <v>35</v>
      </c>
      <c r="F254" s="18">
        <f t="shared" si="107"/>
        <v>50</v>
      </c>
      <c r="G254" s="15">
        <v>15</v>
      </c>
      <c r="H254" s="15">
        <v>35</v>
      </c>
      <c r="I254" s="18">
        <f t="shared" si="108"/>
        <v>50</v>
      </c>
      <c r="J254" s="15">
        <v>15</v>
      </c>
      <c r="K254" s="15">
        <v>48</v>
      </c>
      <c r="L254" s="18">
        <f t="shared" si="109"/>
        <v>63</v>
      </c>
      <c r="M254" s="15">
        <v>12</v>
      </c>
      <c r="N254" s="15">
        <v>46</v>
      </c>
      <c r="O254" s="18">
        <f t="shared" si="110"/>
        <v>58</v>
      </c>
      <c r="P254" s="15">
        <v>10</v>
      </c>
      <c r="Q254" s="15">
        <v>16</v>
      </c>
      <c r="R254" s="18">
        <f t="shared" si="111"/>
        <v>26</v>
      </c>
      <c r="S254" s="15">
        <v>9</v>
      </c>
      <c r="T254" s="15">
        <v>13</v>
      </c>
      <c r="U254" s="18">
        <f t="shared" si="112"/>
        <v>22</v>
      </c>
    </row>
    <row r="255" spans="1:21" ht="12.75" customHeight="1" outlineLevel="4" x14ac:dyDescent="0.25">
      <c r="A255" s="9">
        <v>50.070500000000003</v>
      </c>
      <c r="B255" s="9" t="s">
        <v>341</v>
      </c>
      <c r="C255" s="9" t="s">
        <v>342</v>
      </c>
      <c r="D255" s="15">
        <v>17</v>
      </c>
      <c r="E255" s="15">
        <v>21</v>
      </c>
      <c r="F255" s="18">
        <f t="shared" si="107"/>
        <v>38</v>
      </c>
      <c r="G255" s="15">
        <v>17</v>
      </c>
      <c r="H255" s="15">
        <v>16</v>
      </c>
      <c r="I255" s="18">
        <f t="shared" si="108"/>
        <v>33</v>
      </c>
      <c r="J255" s="15">
        <v>17</v>
      </c>
      <c r="K255" s="15">
        <v>15</v>
      </c>
      <c r="L255" s="18">
        <f t="shared" si="109"/>
        <v>32</v>
      </c>
      <c r="M255" s="15">
        <v>18</v>
      </c>
      <c r="N255" s="15">
        <v>15</v>
      </c>
      <c r="O255" s="18">
        <f t="shared" si="110"/>
        <v>33</v>
      </c>
      <c r="P255" s="15">
        <v>15</v>
      </c>
      <c r="Q255" s="15">
        <v>13</v>
      </c>
      <c r="R255" s="18">
        <f t="shared" si="111"/>
        <v>28</v>
      </c>
      <c r="S255" s="15">
        <v>12</v>
      </c>
      <c r="T255" s="15">
        <v>14</v>
      </c>
      <c r="U255" s="18">
        <f t="shared" si="112"/>
        <v>26</v>
      </c>
    </row>
    <row r="256" spans="1:21" ht="15" outlineLevel="4" x14ac:dyDescent="0.25">
      <c r="A256" s="9">
        <v>50.070500000000003</v>
      </c>
      <c r="B256" s="9" t="s">
        <v>345</v>
      </c>
      <c r="C256" s="9" t="s">
        <v>346</v>
      </c>
      <c r="D256" s="15">
        <v>7</v>
      </c>
      <c r="E256" s="15">
        <v>17</v>
      </c>
      <c r="F256" s="18">
        <f t="shared" si="107"/>
        <v>24</v>
      </c>
      <c r="G256" s="15">
        <v>7</v>
      </c>
      <c r="H256" s="15">
        <v>18</v>
      </c>
      <c r="I256" s="18">
        <f t="shared" si="108"/>
        <v>25</v>
      </c>
      <c r="J256" s="15">
        <v>7</v>
      </c>
      <c r="K256" s="15">
        <v>10</v>
      </c>
      <c r="L256" s="18">
        <f t="shared" si="109"/>
        <v>17</v>
      </c>
      <c r="M256" s="15">
        <v>6</v>
      </c>
      <c r="N256" s="15">
        <v>10</v>
      </c>
      <c r="O256" s="18">
        <f t="shared" si="110"/>
        <v>16</v>
      </c>
      <c r="P256" s="15">
        <v>4</v>
      </c>
      <c r="Q256" s="15">
        <v>28</v>
      </c>
      <c r="R256" s="18">
        <f t="shared" si="111"/>
        <v>32</v>
      </c>
      <c r="S256" s="15">
        <v>4</v>
      </c>
      <c r="T256" s="15">
        <v>29</v>
      </c>
      <c r="U256" s="18">
        <f t="shared" si="112"/>
        <v>33</v>
      </c>
    </row>
    <row r="257" spans="1:21" ht="12.75" customHeight="1" outlineLevel="4" x14ac:dyDescent="0.25">
      <c r="A257" s="9">
        <v>50.070799999999998</v>
      </c>
      <c r="B257" s="9" t="s">
        <v>347</v>
      </c>
      <c r="C257" s="9" t="s">
        <v>348</v>
      </c>
      <c r="D257" s="15">
        <v>2</v>
      </c>
      <c r="E257" s="15">
        <v>7</v>
      </c>
      <c r="F257" s="18">
        <f t="shared" si="107"/>
        <v>9</v>
      </c>
      <c r="G257" s="15">
        <v>2</v>
      </c>
      <c r="H257" s="15">
        <v>8</v>
      </c>
      <c r="I257" s="18">
        <f t="shared" si="108"/>
        <v>10</v>
      </c>
      <c r="J257" s="15">
        <v>2</v>
      </c>
      <c r="K257" s="15">
        <v>4</v>
      </c>
      <c r="L257" s="18">
        <f t="shared" si="109"/>
        <v>6</v>
      </c>
      <c r="M257" s="15">
        <v>2</v>
      </c>
      <c r="N257" s="15">
        <v>2</v>
      </c>
      <c r="O257" s="18">
        <f t="shared" si="110"/>
        <v>4</v>
      </c>
      <c r="P257" s="15">
        <v>1</v>
      </c>
      <c r="Q257" s="15">
        <v>2</v>
      </c>
      <c r="R257" s="18">
        <f t="shared" si="111"/>
        <v>3</v>
      </c>
      <c r="S257" s="15">
        <v>1</v>
      </c>
      <c r="T257" s="15">
        <v>1</v>
      </c>
      <c r="U257" s="18">
        <f t="shared" si="112"/>
        <v>2</v>
      </c>
    </row>
    <row r="258" spans="1:21" ht="12.75" customHeight="1" outlineLevel="4" x14ac:dyDescent="0.25">
      <c r="A258" s="9">
        <v>50.070900000000002</v>
      </c>
      <c r="B258" s="9" t="s">
        <v>349</v>
      </c>
      <c r="C258" s="9" t="s">
        <v>350</v>
      </c>
      <c r="D258" s="15">
        <v>5</v>
      </c>
      <c r="E258" s="15">
        <v>9</v>
      </c>
      <c r="F258" s="18">
        <f t="shared" si="107"/>
        <v>14</v>
      </c>
      <c r="G258" s="15">
        <v>5</v>
      </c>
      <c r="H258" s="15">
        <v>8</v>
      </c>
      <c r="I258" s="18">
        <f t="shared" si="108"/>
        <v>13</v>
      </c>
      <c r="J258" s="15">
        <v>7</v>
      </c>
      <c r="K258" s="15">
        <v>7</v>
      </c>
      <c r="L258" s="18">
        <f t="shared" si="109"/>
        <v>14</v>
      </c>
      <c r="M258" s="15">
        <v>6</v>
      </c>
      <c r="N258" s="15">
        <v>7</v>
      </c>
      <c r="O258" s="18">
        <f t="shared" si="110"/>
        <v>13</v>
      </c>
      <c r="P258" s="15">
        <v>5</v>
      </c>
      <c r="Q258" s="15">
        <v>1</v>
      </c>
      <c r="R258" s="18">
        <f t="shared" si="111"/>
        <v>6</v>
      </c>
      <c r="S258" s="15">
        <v>4</v>
      </c>
      <c r="T258" s="15">
        <v>2</v>
      </c>
      <c r="U258" s="18">
        <f t="shared" si="112"/>
        <v>6</v>
      </c>
    </row>
    <row r="259" spans="1:21" ht="15" outlineLevel="3" x14ac:dyDescent="0.25">
      <c r="A259" s="132" t="s">
        <v>416</v>
      </c>
      <c r="B259" s="132"/>
      <c r="C259" s="132"/>
      <c r="D259" s="14">
        <f t="shared" ref="D259:T259" si="124">SUBTOTAL(9,D260:D265)</f>
        <v>59</v>
      </c>
      <c r="E259" s="14">
        <f t="shared" si="124"/>
        <v>156</v>
      </c>
      <c r="F259" s="18">
        <f t="shared" si="107"/>
        <v>215</v>
      </c>
      <c r="G259" s="14">
        <f t="shared" si="124"/>
        <v>57</v>
      </c>
      <c r="H259" s="14">
        <f t="shared" si="124"/>
        <v>156</v>
      </c>
      <c r="I259" s="18">
        <f t="shared" si="108"/>
        <v>213</v>
      </c>
      <c r="J259" s="14">
        <f t="shared" si="124"/>
        <v>53</v>
      </c>
      <c r="K259" s="14">
        <f t="shared" si="124"/>
        <v>159</v>
      </c>
      <c r="L259" s="18">
        <f t="shared" si="109"/>
        <v>212</v>
      </c>
      <c r="M259" s="14">
        <f t="shared" si="124"/>
        <v>52</v>
      </c>
      <c r="N259" s="14">
        <f t="shared" si="124"/>
        <v>160</v>
      </c>
      <c r="O259" s="18">
        <f t="shared" si="110"/>
        <v>212</v>
      </c>
      <c r="P259" s="14">
        <f t="shared" si="124"/>
        <v>56</v>
      </c>
      <c r="Q259" s="14">
        <f t="shared" si="124"/>
        <v>133</v>
      </c>
      <c r="R259" s="18">
        <f t="shared" si="111"/>
        <v>189</v>
      </c>
      <c r="S259" s="14">
        <f t="shared" si="124"/>
        <v>49</v>
      </c>
      <c r="T259" s="14">
        <f t="shared" si="124"/>
        <v>123</v>
      </c>
      <c r="U259" s="18">
        <f t="shared" si="112"/>
        <v>172</v>
      </c>
    </row>
    <row r="260" spans="1:21" ht="12.75" customHeight="1" outlineLevel="4" x14ac:dyDescent="0.25">
      <c r="A260" s="9">
        <v>30.9999</v>
      </c>
      <c r="B260" s="9" t="s">
        <v>312</v>
      </c>
      <c r="C260" s="9" t="s">
        <v>313</v>
      </c>
      <c r="D260" s="15">
        <v>9</v>
      </c>
      <c r="E260" s="15">
        <v>15</v>
      </c>
      <c r="F260" s="18">
        <f t="shared" si="107"/>
        <v>24</v>
      </c>
      <c r="G260" s="15">
        <v>11</v>
      </c>
      <c r="H260" s="15">
        <v>20</v>
      </c>
      <c r="I260" s="18">
        <f t="shared" si="108"/>
        <v>31</v>
      </c>
      <c r="J260" s="15">
        <v>11</v>
      </c>
      <c r="K260" s="15">
        <v>19</v>
      </c>
      <c r="L260" s="18">
        <f t="shared" si="109"/>
        <v>30</v>
      </c>
      <c r="M260" s="15">
        <v>10</v>
      </c>
      <c r="N260" s="15">
        <v>23</v>
      </c>
      <c r="O260" s="18">
        <f t="shared" si="110"/>
        <v>33</v>
      </c>
      <c r="P260" s="15">
        <v>9</v>
      </c>
      <c r="Q260" s="15">
        <v>24</v>
      </c>
      <c r="R260" s="18">
        <f t="shared" si="111"/>
        <v>33</v>
      </c>
      <c r="S260" s="15">
        <v>9</v>
      </c>
      <c r="T260" s="15">
        <v>25</v>
      </c>
      <c r="U260" s="18">
        <f t="shared" si="112"/>
        <v>34</v>
      </c>
    </row>
    <row r="261" spans="1:21" ht="12.75" customHeight="1" outlineLevel="4" x14ac:dyDescent="0.25">
      <c r="A261" s="9">
        <v>30.9999</v>
      </c>
      <c r="B261" s="9" t="s">
        <v>314</v>
      </c>
      <c r="C261" s="9" t="s">
        <v>315</v>
      </c>
      <c r="D261" s="15">
        <v>7</v>
      </c>
      <c r="E261" s="15">
        <v>19</v>
      </c>
      <c r="F261" s="18">
        <f t="shared" si="107"/>
        <v>26</v>
      </c>
      <c r="G261" s="15">
        <v>8</v>
      </c>
      <c r="H261" s="15">
        <v>25</v>
      </c>
      <c r="I261" s="18">
        <f t="shared" si="108"/>
        <v>33</v>
      </c>
      <c r="J261" s="15">
        <v>7</v>
      </c>
      <c r="K261" s="15">
        <v>28</v>
      </c>
      <c r="L261" s="18">
        <f t="shared" si="109"/>
        <v>35</v>
      </c>
      <c r="M261" s="15">
        <v>6</v>
      </c>
      <c r="N261" s="15">
        <v>34</v>
      </c>
      <c r="O261" s="18">
        <f t="shared" si="110"/>
        <v>40</v>
      </c>
      <c r="P261" s="15">
        <v>6</v>
      </c>
      <c r="Q261" s="15">
        <v>27</v>
      </c>
      <c r="R261" s="18">
        <f t="shared" si="111"/>
        <v>33</v>
      </c>
      <c r="S261" s="15">
        <v>6</v>
      </c>
      <c r="T261" s="15">
        <v>25</v>
      </c>
      <c r="U261" s="18">
        <f t="shared" si="112"/>
        <v>31</v>
      </c>
    </row>
    <row r="262" spans="1:21" ht="15" outlineLevel="4" x14ac:dyDescent="0.25">
      <c r="A262" s="9">
        <v>30.9999</v>
      </c>
      <c r="B262" s="9" t="s">
        <v>318</v>
      </c>
      <c r="C262" s="9" t="s">
        <v>319</v>
      </c>
      <c r="D262" s="15"/>
      <c r="E262" s="15"/>
      <c r="F262" s="18">
        <f t="shared" si="107"/>
        <v>0</v>
      </c>
      <c r="G262" s="15"/>
      <c r="H262" s="15"/>
      <c r="I262" s="18">
        <f t="shared" si="108"/>
        <v>0</v>
      </c>
      <c r="J262" s="15"/>
      <c r="K262" s="15"/>
      <c r="L262" s="18">
        <f t="shared" si="109"/>
        <v>0</v>
      </c>
      <c r="M262" s="15"/>
      <c r="N262" s="15"/>
      <c r="O262" s="18">
        <f t="shared" si="110"/>
        <v>0</v>
      </c>
      <c r="P262" s="15"/>
      <c r="Q262" s="15"/>
      <c r="R262" s="18">
        <f t="shared" si="111"/>
        <v>0</v>
      </c>
      <c r="S262" s="15"/>
      <c r="T262" s="15">
        <v>1</v>
      </c>
      <c r="U262" s="18">
        <f t="shared" si="112"/>
        <v>1</v>
      </c>
    </row>
    <row r="263" spans="1:21" ht="15" outlineLevel="4" x14ac:dyDescent="0.25">
      <c r="A263" s="9">
        <v>30.9999</v>
      </c>
      <c r="B263" s="9" t="s">
        <v>316</v>
      </c>
      <c r="C263" s="9" t="s">
        <v>317</v>
      </c>
      <c r="D263" s="15">
        <v>13</v>
      </c>
      <c r="E263" s="15">
        <v>27</v>
      </c>
      <c r="F263" s="18">
        <f t="shared" si="107"/>
        <v>40</v>
      </c>
      <c r="G263" s="15">
        <v>18</v>
      </c>
      <c r="H263" s="15">
        <v>32</v>
      </c>
      <c r="I263" s="18">
        <f t="shared" si="108"/>
        <v>50</v>
      </c>
      <c r="J263" s="15">
        <v>14</v>
      </c>
      <c r="K263" s="15">
        <v>26</v>
      </c>
      <c r="L263" s="18">
        <f t="shared" si="109"/>
        <v>40</v>
      </c>
      <c r="M263" s="15">
        <v>18</v>
      </c>
      <c r="N263" s="15">
        <v>27</v>
      </c>
      <c r="O263" s="18">
        <f t="shared" si="110"/>
        <v>45</v>
      </c>
      <c r="P263" s="15">
        <v>20</v>
      </c>
      <c r="Q263" s="15">
        <v>19</v>
      </c>
      <c r="R263" s="18">
        <f t="shared" si="111"/>
        <v>39</v>
      </c>
      <c r="S263" s="15">
        <v>15</v>
      </c>
      <c r="T263" s="15">
        <v>18</v>
      </c>
      <c r="U263" s="18">
        <f t="shared" si="112"/>
        <v>33</v>
      </c>
    </row>
    <row r="264" spans="1:21" ht="15" outlineLevel="4" x14ac:dyDescent="0.25">
      <c r="A264" s="9">
        <v>30.9999</v>
      </c>
      <c r="B264" s="9" t="s">
        <v>321</v>
      </c>
      <c r="C264" s="9" t="s">
        <v>322</v>
      </c>
      <c r="D264" s="15">
        <v>5</v>
      </c>
      <c r="E264" s="15">
        <v>21</v>
      </c>
      <c r="F264" s="18">
        <f t="shared" si="107"/>
        <v>26</v>
      </c>
      <c r="G264" s="15">
        <v>4</v>
      </c>
      <c r="H264" s="15">
        <v>21</v>
      </c>
      <c r="I264" s="18">
        <f t="shared" si="108"/>
        <v>25</v>
      </c>
      <c r="J264" s="15">
        <v>3</v>
      </c>
      <c r="K264" s="15">
        <v>12</v>
      </c>
      <c r="L264" s="18">
        <f t="shared" si="109"/>
        <v>15</v>
      </c>
      <c r="M264" s="15">
        <v>2</v>
      </c>
      <c r="N264" s="15">
        <v>9</v>
      </c>
      <c r="O264" s="18">
        <f t="shared" si="110"/>
        <v>11</v>
      </c>
      <c r="P264" s="15"/>
      <c r="Q264" s="15">
        <v>6</v>
      </c>
      <c r="R264" s="18">
        <f t="shared" si="111"/>
        <v>6</v>
      </c>
      <c r="S264" s="15"/>
      <c r="T264" s="15">
        <v>8</v>
      </c>
      <c r="U264" s="18">
        <f t="shared" si="112"/>
        <v>8</v>
      </c>
    </row>
    <row r="265" spans="1:21" ht="15" outlineLevel="4" x14ac:dyDescent="0.25">
      <c r="A265" s="9">
        <v>30.9999</v>
      </c>
      <c r="B265" s="9" t="s">
        <v>320</v>
      </c>
      <c r="C265" s="9" t="s">
        <v>67</v>
      </c>
      <c r="D265" s="15">
        <v>25</v>
      </c>
      <c r="E265" s="15">
        <v>74</v>
      </c>
      <c r="F265" s="18">
        <f t="shared" si="107"/>
        <v>99</v>
      </c>
      <c r="G265" s="15">
        <v>16</v>
      </c>
      <c r="H265" s="15">
        <v>58</v>
      </c>
      <c r="I265" s="18">
        <f t="shared" si="108"/>
        <v>74</v>
      </c>
      <c r="J265" s="15">
        <v>18</v>
      </c>
      <c r="K265" s="15">
        <v>74</v>
      </c>
      <c r="L265" s="18">
        <f t="shared" si="109"/>
        <v>92</v>
      </c>
      <c r="M265" s="15">
        <v>16</v>
      </c>
      <c r="N265" s="15">
        <v>67</v>
      </c>
      <c r="O265" s="18">
        <f t="shared" si="110"/>
        <v>83</v>
      </c>
      <c r="P265" s="15">
        <v>21</v>
      </c>
      <c r="Q265" s="15">
        <v>57</v>
      </c>
      <c r="R265" s="18">
        <f t="shared" si="111"/>
        <v>78</v>
      </c>
      <c r="S265" s="15">
        <v>19</v>
      </c>
      <c r="T265" s="15">
        <v>46</v>
      </c>
      <c r="U265" s="18">
        <f t="shared" si="112"/>
        <v>65</v>
      </c>
    </row>
    <row r="266" spans="1:21" ht="15" outlineLevel="2" x14ac:dyDescent="0.25">
      <c r="A266" s="125" t="s">
        <v>36</v>
      </c>
      <c r="B266" s="125"/>
      <c r="C266" s="125"/>
      <c r="D266" s="14">
        <f t="shared" ref="D266:T266" si="125">SUBTOTAL(9,D268:D283)</f>
        <v>228</v>
      </c>
      <c r="E266" s="14">
        <f t="shared" si="125"/>
        <v>371</v>
      </c>
      <c r="F266" s="18">
        <f t="shared" si="107"/>
        <v>599</v>
      </c>
      <c r="G266" s="14">
        <f t="shared" si="125"/>
        <v>216</v>
      </c>
      <c r="H266" s="14">
        <f t="shared" si="125"/>
        <v>367</v>
      </c>
      <c r="I266" s="18">
        <f t="shared" si="108"/>
        <v>583</v>
      </c>
      <c r="J266" s="14">
        <f t="shared" si="125"/>
        <v>241</v>
      </c>
      <c r="K266" s="14">
        <f t="shared" si="125"/>
        <v>383</v>
      </c>
      <c r="L266" s="18">
        <f t="shared" si="109"/>
        <v>624</v>
      </c>
      <c r="M266" s="14">
        <f t="shared" si="125"/>
        <v>242</v>
      </c>
      <c r="N266" s="14">
        <f t="shared" si="125"/>
        <v>372</v>
      </c>
      <c r="O266" s="18">
        <f t="shared" si="110"/>
        <v>614</v>
      </c>
      <c r="P266" s="14">
        <f t="shared" si="125"/>
        <v>242</v>
      </c>
      <c r="Q266" s="14">
        <f t="shared" si="125"/>
        <v>334</v>
      </c>
      <c r="R266" s="18">
        <f t="shared" si="111"/>
        <v>576</v>
      </c>
      <c r="S266" s="14">
        <f t="shared" si="125"/>
        <v>221</v>
      </c>
      <c r="T266" s="14">
        <f t="shared" si="125"/>
        <v>287</v>
      </c>
      <c r="U266" s="18">
        <f t="shared" si="112"/>
        <v>508</v>
      </c>
    </row>
    <row r="267" spans="1:21" ht="15" outlineLevel="3" collapsed="1" x14ac:dyDescent="0.25">
      <c r="A267" s="132" t="s">
        <v>130</v>
      </c>
      <c r="B267" s="132"/>
      <c r="C267" s="132"/>
      <c r="D267" s="14">
        <f t="shared" ref="D267:T267" si="126">SUBTOTAL(9,D268:D268)</f>
        <v>0</v>
      </c>
      <c r="E267" s="14">
        <f t="shared" si="126"/>
        <v>1</v>
      </c>
      <c r="F267" s="18">
        <f t="shared" si="107"/>
        <v>1</v>
      </c>
      <c r="G267" s="14">
        <f t="shared" si="126"/>
        <v>0</v>
      </c>
      <c r="H267" s="14">
        <f t="shared" si="126"/>
        <v>0</v>
      </c>
      <c r="I267" s="18">
        <f t="shared" si="108"/>
        <v>0</v>
      </c>
      <c r="J267" s="14">
        <f t="shared" si="126"/>
        <v>1</v>
      </c>
      <c r="K267" s="14">
        <f t="shared" si="126"/>
        <v>1</v>
      </c>
      <c r="L267" s="18">
        <f t="shared" si="109"/>
        <v>2</v>
      </c>
      <c r="M267" s="14">
        <f t="shared" si="126"/>
        <v>1</v>
      </c>
      <c r="N267" s="14">
        <f t="shared" si="126"/>
        <v>1</v>
      </c>
      <c r="O267" s="18">
        <f t="shared" si="110"/>
        <v>2</v>
      </c>
      <c r="P267" s="14">
        <f t="shared" si="126"/>
        <v>0</v>
      </c>
      <c r="Q267" s="14">
        <f t="shared" si="126"/>
        <v>1</v>
      </c>
      <c r="R267" s="18">
        <f t="shared" si="111"/>
        <v>1</v>
      </c>
      <c r="S267" s="14">
        <f t="shared" si="126"/>
        <v>0</v>
      </c>
      <c r="T267" s="14">
        <f t="shared" si="126"/>
        <v>0</v>
      </c>
      <c r="U267" s="18">
        <f t="shared" si="112"/>
        <v>0</v>
      </c>
    </row>
    <row r="268" spans="1:21" ht="15" outlineLevel="4" x14ac:dyDescent="0.25">
      <c r="A268" s="9">
        <v>16.010200000000001</v>
      </c>
      <c r="B268" s="9" t="s">
        <v>357</v>
      </c>
      <c r="C268" s="9" t="s">
        <v>358</v>
      </c>
      <c r="D268" s="15"/>
      <c r="E268" s="15">
        <v>1</v>
      </c>
      <c r="F268" s="18">
        <f t="shared" ref="F268:F292" si="127">SUM(D268:E268)</f>
        <v>1</v>
      </c>
      <c r="G268" s="15"/>
      <c r="H268" s="15"/>
      <c r="I268" s="18">
        <f t="shared" ref="I268:I292" si="128">SUM(G268:H268)</f>
        <v>0</v>
      </c>
      <c r="J268" s="15">
        <v>1</v>
      </c>
      <c r="K268" s="15">
        <v>1</v>
      </c>
      <c r="L268" s="18">
        <f t="shared" ref="L268:L292" si="129">SUM(J268:K268)</f>
        <v>2</v>
      </c>
      <c r="M268" s="15">
        <v>1</v>
      </c>
      <c r="N268" s="15">
        <v>1</v>
      </c>
      <c r="O268" s="18">
        <f t="shared" ref="O268:O292" si="130">SUM(M268:N268)</f>
        <v>2</v>
      </c>
      <c r="P268" s="15"/>
      <c r="Q268" s="15">
        <v>1</v>
      </c>
      <c r="R268" s="18">
        <f t="shared" ref="R268:R292" si="131">SUM(P268:Q268)</f>
        <v>1</v>
      </c>
      <c r="S268" s="15"/>
      <c r="T268" s="15"/>
      <c r="U268" s="18">
        <f t="shared" ref="U268:U292" si="132">SUM(S268:T268)</f>
        <v>0</v>
      </c>
    </row>
    <row r="269" spans="1:21" ht="15" outlineLevel="3" x14ac:dyDescent="0.25">
      <c r="A269" s="132" t="s">
        <v>37</v>
      </c>
      <c r="B269" s="132"/>
      <c r="C269" s="132"/>
      <c r="D269" s="14">
        <f t="shared" ref="D269:T269" si="133">SUBTOTAL(9,D270:D277)</f>
        <v>157</v>
      </c>
      <c r="E269" s="14">
        <f t="shared" si="133"/>
        <v>236</v>
      </c>
      <c r="F269" s="18">
        <f t="shared" si="127"/>
        <v>393</v>
      </c>
      <c r="G269" s="14">
        <f t="shared" si="133"/>
        <v>139</v>
      </c>
      <c r="H269" s="14">
        <f t="shared" si="133"/>
        <v>235</v>
      </c>
      <c r="I269" s="18">
        <f t="shared" si="128"/>
        <v>374</v>
      </c>
      <c r="J269" s="14">
        <f t="shared" si="133"/>
        <v>165</v>
      </c>
      <c r="K269" s="14">
        <f t="shared" si="133"/>
        <v>254</v>
      </c>
      <c r="L269" s="18">
        <f t="shared" si="129"/>
        <v>419</v>
      </c>
      <c r="M269" s="14">
        <f t="shared" si="133"/>
        <v>167</v>
      </c>
      <c r="N269" s="14">
        <f t="shared" si="133"/>
        <v>247</v>
      </c>
      <c r="O269" s="18">
        <f t="shared" si="130"/>
        <v>414</v>
      </c>
      <c r="P269" s="14">
        <f t="shared" si="133"/>
        <v>172</v>
      </c>
      <c r="Q269" s="14">
        <f t="shared" si="133"/>
        <v>224</v>
      </c>
      <c r="R269" s="18">
        <f t="shared" si="131"/>
        <v>396</v>
      </c>
      <c r="S269" s="14">
        <f t="shared" si="133"/>
        <v>151</v>
      </c>
      <c r="T269" s="14">
        <f t="shared" si="133"/>
        <v>200</v>
      </c>
      <c r="U269" s="18">
        <f t="shared" si="132"/>
        <v>351</v>
      </c>
    </row>
    <row r="270" spans="1:21" ht="15" outlineLevel="4" x14ac:dyDescent="0.25">
      <c r="A270" s="9">
        <v>16.010200000000001</v>
      </c>
      <c r="B270" s="9" t="s">
        <v>359</v>
      </c>
      <c r="C270" s="9" t="s">
        <v>360</v>
      </c>
      <c r="D270" s="15">
        <v>10</v>
      </c>
      <c r="E270" s="15">
        <v>24</v>
      </c>
      <c r="F270" s="18">
        <f t="shared" si="127"/>
        <v>34</v>
      </c>
      <c r="G270" s="15">
        <v>8</v>
      </c>
      <c r="H270" s="15">
        <v>23</v>
      </c>
      <c r="I270" s="18">
        <f t="shared" si="128"/>
        <v>31</v>
      </c>
      <c r="J270" s="15">
        <v>8</v>
      </c>
      <c r="K270" s="15">
        <v>26</v>
      </c>
      <c r="L270" s="18">
        <f t="shared" si="129"/>
        <v>34</v>
      </c>
      <c r="M270" s="15">
        <v>7</v>
      </c>
      <c r="N270" s="15">
        <v>23</v>
      </c>
      <c r="O270" s="18">
        <f t="shared" si="130"/>
        <v>30</v>
      </c>
      <c r="P270" s="15">
        <v>8</v>
      </c>
      <c r="Q270" s="15">
        <v>22</v>
      </c>
      <c r="R270" s="18">
        <f t="shared" si="131"/>
        <v>30</v>
      </c>
      <c r="S270" s="15">
        <v>9</v>
      </c>
      <c r="T270" s="15">
        <v>19</v>
      </c>
      <c r="U270" s="18">
        <f t="shared" si="132"/>
        <v>28</v>
      </c>
    </row>
    <row r="271" spans="1:21" ht="15" outlineLevel="4" x14ac:dyDescent="0.25">
      <c r="A271" s="9">
        <v>16.010300000000001</v>
      </c>
      <c r="B271" s="9" t="s">
        <v>361</v>
      </c>
      <c r="C271" s="9" t="s">
        <v>362</v>
      </c>
      <c r="D271" s="15">
        <v>24</v>
      </c>
      <c r="E271" s="15">
        <v>62</v>
      </c>
      <c r="F271" s="18">
        <f t="shared" si="127"/>
        <v>86</v>
      </c>
      <c r="G271" s="15">
        <v>21</v>
      </c>
      <c r="H271" s="15">
        <v>61</v>
      </c>
      <c r="I271" s="18">
        <f t="shared" si="128"/>
        <v>82</v>
      </c>
      <c r="J271" s="15">
        <v>27</v>
      </c>
      <c r="K271" s="15">
        <v>79</v>
      </c>
      <c r="L271" s="18">
        <f t="shared" si="129"/>
        <v>106</v>
      </c>
      <c r="M271" s="15">
        <v>26</v>
      </c>
      <c r="N271" s="15">
        <v>75</v>
      </c>
      <c r="O271" s="18">
        <f t="shared" si="130"/>
        <v>101</v>
      </c>
      <c r="P271" s="15">
        <v>21</v>
      </c>
      <c r="Q271" s="15">
        <v>71</v>
      </c>
      <c r="R271" s="18">
        <f t="shared" si="131"/>
        <v>92</v>
      </c>
      <c r="S271" s="15">
        <v>18</v>
      </c>
      <c r="T271" s="15">
        <v>63</v>
      </c>
      <c r="U271" s="18">
        <f t="shared" si="132"/>
        <v>81</v>
      </c>
    </row>
    <row r="272" spans="1:21" ht="15" outlineLevel="4" x14ac:dyDescent="0.25">
      <c r="A272" s="9">
        <v>16.010400000000001</v>
      </c>
      <c r="B272" s="9" t="s">
        <v>300</v>
      </c>
      <c r="C272" s="9" t="s">
        <v>301</v>
      </c>
      <c r="D272" s="15">
        <v>8</v>
      </c>
      <c r="E272" s="15">
        <v>18</v>
      </c>
      <c r="F272" s="18">
        <f t="shared" si="127"/>
        <v>26</v>
      </c>
      <c r="G272" s="15">
        <v>8</v>
      </c>
      <c r="H272" s="15">
        <v>16</v>
      </c>
      <c r="I272" s="18">
        <f t="shared" si="128"/>
        <v>24</v>
      </c>
      <c r="J272" s="15">
        <v>7</v>
      </c>
      <c r="K272" s="15">
        <v>20</v>
      </c>
      <c r="L272" s="18">
        <f t="shared" si="129"/>
        <v>27</v>
      </c>
      <c r="M272" s="15">
        <v>9</v>
      </c>
      <c r="N272" s="15">
        <v>16</v>
      </c>
      <c r="O272" s="18">
        <f t="shared" si="130"/>
        <v>25</v>
      </c>
      <c r="P272" s="15">
        <v>11</v>
      </c>
      <c r="Q272" s="15">
        <v>17</v>
      </c>
      <c r="R272" s="18">
        <f t="shared" si="131"/>
        <v>28</v>
      </c>
      <c r="S272" s="15">
        <v>11</v>
      </c>
      <c r="T272" s="15">
        <v>17</v>
      </c>
      <c r="U272" s="18">
        <f t="shared" si="132"/>
        <v>28</v>
      </c>
    </row>
    <row r="273" spans="1:21" ht="15" outlineLevel="4" x14ac:dyDescent="0.25">
      <c r="A273" s="9">
        <v>16.090499999999999</v>
      </c>
      <c r="B273" s="9" t="s">
        <v>306</v>
      </c>
      <c r="C273" s="9" t="s">
        <v>307</v>
      </c>
      <c r="D273" s="15">
        <v>13</v>
      </c>
      <c r="E273" s="15">
        <v>16</v>
      </c>
      <c r="F273" s="18">
        <f t="shared" si="127"/>
        <v>29</v>
      </c>
      <c r="G273" s="15">
        <v>13</v>
      </c>
      <c r="H273" s="15">
        <v>19</v>
      </c>
      <c r="I273" s="18">
        <f t="shared" si="128"/>
        <v>32</v>
      </c>
      <c r="J273" s="15">
        <v>15</v>
      </c>
      <c r="K273" s="15">
        <v>16</v>
      </c>
      <c r="L273" s="18">
        <f t="shared" si="129"/>
        <v>31</v>
      </c>
      <c r="M273" s="15">
        <v>16</v>
      </c>
      <c r="N273" s="15">
        <v>19</v>
      </c>
      <c r="O273" s="18">
        <f t="shared" si="130"/>
        <v>35</v>
      </c>
      <c r="P273" s="15">
        <v>17</v>
      </c>
      <c r="Q273" s="15">
        <v>20</v>
      </c>
      <c r="R273" s="18">
        <f t="shared" si="131"/>
        <v>37</v>
      </c>
      <c r="S273" s="15">
        <v>15</v>
      </c>
      <c r="T273" s="15">
        <v>20</v>
      </c>
      <c r="U273" s="18">
        <f t="shared" si="132"/>
        <v>35</v>
      </c>
    </row>
    <row r="274" spans="1:21" ht="12.75" customHeight="1" outlineLevel="4" x14ac:dyDescent="0.25">
      <c r="A274" s="9">
        <v>23.010100000000001</v>
      </c>
      <c r="B274" s="9" t="s">
        <v>308</v>
      </c>
      <c r="C274" s="9" t="s">
        <v>309</v>
      </c>
      <c r="D274" s="15">
        <v>18</v>
      </c>
      <c r="E274" s="15">
        <v>30</v>
      </c>
      <c r="F274" s="18">
        <f t="shared" si="127"/>
        <v>48</v>
      </c>
      <c r="G274" s="15">
        <v>17</v>
      </c>
      <c r="H274" s="15">
        <v>35</v>
      </c>
      <c r="I274" s="18">
        <f t="shared" si="128"/>
        <v>52</v>
      </c>
      <c r="J274" s="15">
        <v>18</v>
      </c>
      <c r="K274" s="15">
        <v>31</v>
      </c>
      <c r="L274" s="18">
        <f t="shared" si="129"/>
        <v>49</v>
      </c>
      <c r="M274" s="15">
        <v>18</v>
      </c>
      <c r="N274" s="15">
        <v>30</v>
      </c>
      <c r="O274" s="18">
        <f t="shared" si="130"/>
        <v>48</v>
      </c>
      <c r="P274" s="15">
        <v>18</v>
      </c>
      <c r="Q274" s="15">
        <v>22</v>
      </c>
      <c r="R274" s="18">
        <f t="shared" si="131"/>
        <v>40</v>
      </c>
      <c r="S274" s="15">
        <v>16</v>
      </c>
      <c r="T274" s="15">
        <v>21</v>
      </c>
      <c r="U274" s="18">
        <f t="shared" si="132"/>
        <v>37</v>
      </c>
    </row>
    <row r="275" spans="1:21" ht="15" outlineLevel="4" x14ac:dyDescent="0.25">
      <c r="A275" s="9">
        <v>38.010100000000001</v>
      </c>
      <c r="B275" s="9" t="s">
        <v>325</v>
      </c>
      <c r="C275" s="9" t="s">
        <v>326</v>
      </c>
      <c r="D275" s="15">
        <v>27</v>
      </c>
      <c r="E275" s="15">
        <v>10</v>
      </c>
      <c r="F275" s="18">
        <f t="shared" si="127"/>
        <v>37</v>
      </c>
      <c r="G275" s="15">
        <v>26</v>
      </c>
      <c r="H275" s="15">
        <v>8</v>
      </c>
      <c r="I275" s="18">
        <f t="shared" si="128"/>
        <v>34</v>
      </c>
      <c r="J275" s="15">
        <v>36</v>
      </c>
      <c r="K275" s="15">
        <v>6</v>
      </c>
      <c r="L275" s="18">
        <f t="shared" si="129"/>
        <v>42</v>
      </c>
      <c r="M275" s="15">
        <v>31</v>
      </c>
      <c r="N275" s="15">
        <v>5</v>
      </c>
      <c r="O275" s="18">
        <f t="shared" si="130"/>
        <v>36</v>
      </c>
      <c r="P275" s="15">
        <v>31</v>
      </c>
      <c r="Q275" s="15">
        <v>4</v>
      </c>
      <c r="R275" s="18">
        <f t="shared" si="131"/>
        <v>35</v>
      </c>
      <c r="S275" s="15">
        <v>28</v>
      </c>
      <c r="T275" s="15">
        <v>3</v>
      </c>
      <c r="U275" s="18">
        <f t="shared" si="132"/>
        <v>31</v>
      </c>
    </row>
    <row r="276" spans="1:21" ht="15" outlineLevel="4" x14ac:dyDescent="0.25">
      <c r="A276" s="9">
        <v>50.100200000000001</v>
      </c>
      <c r="B276" s="9" t="s">
        <v>365</v>
      </c>
      <c r="C276" s="9" t="s">
        <v>366</v>
      </c>
      <c r="D276" s="15">
        <v>20</v>
      </c>
      <c r="E276" s="15">
        <v>48</v>
      </c>
      <c r="F276" s="18">
        <f t="shared" si="127"/>
        <v>68</v>
      </c>
      <c r="G276" s="15">
        <v>17</v>
      </c>
      <c r="H276" s="15">
        <v>47</v>
      </c>
      <c r="I276" s="18">
        <f t="shared" si="128"/>
        <v>64</v>
      </c>
      <c r="J276" s="15">
        <v>16</v>
      </c>
      <c r="K276" s="15">
        <v>46</v>
      </c>
      <c r="L276" s="18">
        <f t="shared" si="129"/>
        <v>62</v>
      </c>
      <c r="M276" s="15">
        <v>19</v>
      </c>
      <c r="N276" s="15">
        <v>48</v>
      </c>
      <c r="O276" s="18">
        <f t="shared" si="130"/>
        <v>67</v>
      </c>
      <c r="P276" s="15">
        <v>19</v>
      </c>
      <c r="Q276" s="15">
        <v>41</v>
      </c>
      <c r="R276" s="18">
        <f t="shared" si="131"/>
        <v>60</v>
      </c>
      <c r="S276" s="15">
        <v>20</v>
      </c>
      <c r="T276" s="15">
        <v>34</v>
      </c>
      <c r="U276" s="18">
        <f t="shared" si="132"/>
        <v>54</v>
      </c>
    </row>
    <row r="277" spans="1:21" ht="15" outlineLevel="4" x14ac:dyDescent="0.25">
      <c r="A277" s="9">
        <v>54.010100000000001</v>
      </c>
      <c r="B277" s="9" t="s">
        <v>367</v>
      </c>
      <c r="C277" s="9" t="s">
        <v>368</v>
      </c>
      <c r="D277" s="15">
        <v>37</v>
      </c>
      <c r="E277" s="15">
        <v>28</v>
      </c>
      <c r="F277" s="18">
        <f t="shared" si="127"/>
        <v>65</v>
      </c>
      <c r="G277" s="15">
        <v>29</v>
      </c>
      <c r="H277" s="15">
        <v>26</v>
      </c>
      <c r="I277" s="18">
        <f t="shared" si="128"/>
        <v>55</v>
      </c>
      <c r="J277" s="15">
        <v>38</v>
      </c>
      <c r="K277" s="15">
        <v>30</v>
      </c>
      <c r="L277" s="18">
        <f t="shared" si="129"/>
        <v>68</v>
      </c>
      <c r="M277" s="15">
        <v>41</v>
      </c>
      <c r="N277" s="15">
        <v>31</v>
      </c>
      <c r="O277" s="18">
        <f t="shared" si="130"/>
        <v>72</v>
      </c>
      <c r="P277" s="15">
        <v>47</v>
      </c>
      <c r="Q277" s="15">
        <v>27</v>
      </c>
      <c r="R277" s="18">
        <f t="shared" si="131"/>
        <v>74</v>
      </c>
      <c r="S277" s="15">
        <v>34</v>
      </c>
      <c r="T277" s="15">
        <v>23</v>
      </c>
      <c r="U277" s="18">
        <f t="shared" si="132"/>
        <v>57</v>
      </c>
    </row>
    <row r="278" spans="1:21" ht="15" outlineLevel="3" x14ac:dyDescent="0.25">
      <c r="A278" s="132" t="s">
        <v>141</v>
      </c>
      <c r="B278" s="132"/>
      <c r="C278" s="132"/>
      <c r="D278" s="14">
        <f t="shared" ref="D278:T278" si="134">SUBTOTAL(9,D279:D279)</f>
        <v>0</v>
      </c>
      <c r="E278" s="14">
        <f t="shared" si="134"/>
        <v>2</v>
      </c>
      <c r="F278" s="18">
        <f t="shared" si="127"/>
        <v>2</v>
      </c>
      <c r="G278" s="14">
        <f t="shared" si="134"/>
        <v>0</v>
      </c>
      <c r="H278" s="14">
        <f t="shared" si="134"/>
        <v>2</v>
      </c>
      <c r="I278" s="18">
        <f t="shared" si="128"/>
        <v>2</v>
      </c>
      <c r="J278" s="14">
        <f t="shared" si="134"/>
        <v>0</v>
      </c>
      <c r="K278" s="14">
        <f t="shared" si="134"/>
        <v>0</v>
      </c>
      <c r="L278" s="18">
        <f t="shared" si="129"/>
        <v>0</v>
      </c>
      <c r="M278" s="14">
        <f t="shared" si="134"/>
        <v>0</v>
      </c>
      <c r="N278" s="14">
        <f t="shared" si="134"/>
        <v>0</v>
      </c>
      <c r="O278" s="18">
        <f t="shared" si="130"/>
        <v>0</v>
      </c>
      <c r="P278" s="14">
        <f t="shared" si="134"/>
        <v>0</v>
      </c>
      <c r="Q278" s="14">
        <f t="shared" si="134"/>
        <v>0</v>
      </c>
      <c r="R278" s="18">
        <f t="shared" si="131"/>
        <v>0</v>
      </c>
      <c r="S278" s="14">
        <f t="shared" si="134"/>
        <v>0</v>
      </c>
      <c r="T278" s="14">
        <f t="shared" si="134"/>
        <v>0</v>
      </c>
      <c r="U278" s="18">
        <f t="shared" si="132"/>
        <v>0</v>
      </c>
    </row>
    <row r="279" spans="1:21" ht="15" outlineLevel="4" x14ac:dyDescent="0.25">
      <c r="A279" s="9">
        <v>16.010200000000001</v>
      </c>
      <c r="B279" s="9" t="s">
        <v>357</v>
      </c>
      <c r="C279" s="9" t="s">
        <v>358</v>
      </c>
      <c r="D279" s="15"/>
      <c r="E279" s="15">
        <v>2</v>
      </c>
      <c r="F279" s="18">
        <f t="shared" si="127"/>
        <v>2</v>
      </c>
      <c r="G279" s="15"/>
      <c r="H279" s="15">
        <v>2</v>
      </c>
      <c r="I279" s="18">
        <f t="shared" si="128"/>
        <v>2</v>
      </c>
      <c r="J279" s="15"/>
      <c r="K279" s="15"/>
      <c r="L279" s="18">
        <f t="shared" si="129"/>
        <v>0</v>
      </c>
      <c r="M279" s="15"/>
      <c r="N279" s="15"/>
      <c r="O279" s="18">
        <f t="shared" si="130"/>
        <v>0</v>
      </c>
      <c r="P279" s="15"/>
      <c r="Q279" s="15"/>
      <c r="R279" s="18">
        <f t="shared" si="131"/>
        <v>0</v>
      </c>
      <c r="S279" s="15"/>
      <c r="T279" s="15"/>
      <c r="U279" s="18">
        <f t="shared" si="132"/>
        <v>0</v>
      </c>
    </row>
    <row r="280" spans="1:21" ht="15" outlineLevel="3" x14ac:dyDescent="0.25">
      <c r="A280" s="132" t="s">
        <v>43</v>
      </c>
      <c r="B280" s="132"/>
      <c r="C280" s="132"/>
      <c r="D280" s="14">
        <f t="shared" ref="D280:T280" si="135">SUBTOTAL(9,D281:D283)</f>
        <v>71</v>
      </c>
      <c r="E280" s="14">
        <f t="shared" si="135"/>
        <v>132</v>
      </c>
      <c r="F280" s="18">
        <f t="shared" si="127"/>
        <v>203</v>
      </c>
      <c r="G280" s="14">
        <f t="shared" si="135"/>
        <v>77</v>
      </c>
      <c r="H280" s="14">
        <f t="shared" si="135"/>
        <v>130</v>
      </c>
      <c r="I280" s="18">
        <f t="shared" si="128"/>
        <v>207</v>
      </c>
      <c r="J280" s="14">
        <f t="shared" si="135"/>
        <v>75</v>
      </c>
      <c r="K280" s="14">
        <f t="shared" si="135"/>
        <v>128</v>
      </c>
      <c r="L280" s="18">
        <f t="shared" si="129"/>
        <v>203</v>
      </c>
      <c r="M280" s="14">
        <f t="shared" si="135"/>
        <v>74</v>
      </c>
      <c r="N280" s="14">
        <f t="shared" si="135"/>
        <v>124</v>
      </c>
      <c r="O280" s="18">
        <f t="shared" si="130"/>
        <v>198</v>
      </c>
      <c r="P280" s="14">
        <f t="shared" si="135"/>
        <v>70</v>
      </c>
      <c r="Q280" s="14">
        <f t="shared" si="135"/>
        <v>109</v>
      </c>
      <c r="R280" s="18">
        <f t="shared" si="131"/>
        <v>179</v>
      </c>
      <c r="S280" s="14">
        <f t="shared" si="135"/>
        <v>70</v>
      </c>
      <c r="T280" s="14">
        <f t="shared" si="135"/>
        <v>87</v>
      </c>
      <c r="U280" s="18">
        <f t="shared" si="132"/>
        <v>157</v>
      </c>
    </row>
    <row r="281" spans="1:21" ht="12.75" customHeight="1" outlineLevel="4" x14ac:dyDescent="0.25">
      <c r="A281" s="9">
        <v>16.090499999999999</v>
      </c>
      <c r="B281" s="9" t="s">
        <v>306</v>
      </c>
      <c r="C281" s="9" t="s">
        <v>307</v>
      </c>
      <c r="D281" s="15">
        <v>22</v>
      </c>
      <c r="E281" s="15">
        <v>63</v>
      </c>
      <c r="F281" s="18">
        <f t="shared" si="127"/>
        <v>85</v>
      </c>
      <c r="G281" s="15">
        <v>25</v>
      </c>
      <c r="H281" s="15">
        <v>62</v>
      </c>
      <c r="I281" s="18">
        <f t="shared" si="128"/>
        <v>87</v>
      </c>
      <c r="J281" s="15">
        <v>24</v>
      </c>
      <c r="K281" s="15">
        <v>60</v>
      </c>
      <c r="L281" s="18">
        <f t="shared" si="129"/>
        <v>84</v>
      </c>
      <c r="M281" s="15">
        <v>27</v>
      </c>
      <c r="N281" s="15">
        <v>60</v>
      </c>
      <c r="O281" s="18">
        <f t="shared" si="130"/>
        <v>87</v>
      </c>
      <c r="P281" s="15">
        <v>27</v>
      </c>
      <c r="Q281" s="15">
        <v>51</v>
      </c>
      <c r="R281" s="18">
        <f t="shared" si="131"/>
        <v>78</v>
      </c>
      <c r="S281" s="15">
        <v>29</v>
      </c>
      <c r="T281" s="15">
        <v>36</v>
      </c>
      <c r="U281" s="18">
        <f t="shared" si="132"/>
        <v>65</v>
      </c>
    </row>
    <row r="282" spans="1:21" ht="12.75" customHeight="1" outlineLevel="4" x14ac:dyDescent="0.25">
      <c r="A282" s="9">
        <v>23.010100000000001</v>
      </c>
      <c r="B282" s="9" t="s">
        <v>363</v>
      </c>
      <c r="C282" s="9" t="s">
        <v>364</v>
      </c>
      <c r="D282" s="15">
        <v>16</v>
      </c>
      <c r="E282" s="15">
        <v>50</v>
      </c>
      <c r="F282" s="18">
        <f t="shared" si="127"/>
        <v>66</v>
      </c>
      <c r="G282" s="15">
        <v>15</v>
      </c>
      <c r="H282" s="15">
        <v>47</v>
      </c>
      <c r="I282" s="18">
        <f t="shared" si="128"/>
        <v>62</v>
      </c>
      <c r="J282" s="15">
        <v>18</v>
      </c>
      <c r="K282" s="15">
        <v>46</v>
      </c>
      <c r="L282" s="18">
        <f t="shared" si="129"/>
        <v>64</v>
      </c>
      <c r="M282" s="15">
        <v>15</v>
      </c>
      <c r="N282" s="15">
        <v>43</v>
      </c>
      <c r="O282" s="18">
        <f t="shared" si="130"/>
        <v>58</v>
      </c>
      <c r="P282" s="15">
        <v>17</v>
      </c>
      <c r="Q282" s="15">
        <v>36</v>
      </c>
      <c r="R282" s="18">
        <f t="shared" si="131"/>
        <v>53</v>
      </c>
      <c r="S282" s="15">
        <v>17</v>
      </c>
      <c r="T282" s="15">
        <v>32</v>
      </c>
      <c r="U282" s="18">
        <f t="shared" si="132"/>
        <v>49</v>
      </c>
    </row>
    <row r="283" spans="1:21" ht="12.75" customHeight="1" outlineLevel="4" x14ac:dyDescent="0.25">
      <c r="A283" s="9">
        <v>54.010100000000001</v>
      </c>
      <c r="B283" s="9" t="s">
        <v>367</v>
      </c>
      <c r="C283" s="9" t="s">
        <v>368</v>
      </c>
      <c r="D283" s="15">
        <v>33</v>
      </c>
      <c r="E283" s="15">
        <v>19</v>
      </c>
      <c r="F283" s="18">
        <f t="shared" si="127"/>
        <v>52</v>
      </c>
      <c r="G283" s="15">
        <v>37</v>
      </c>
      <c r="H283" s="15">
        <v>21</v>
      </c>
      <c r="I283" s="18">
        <f t="shared" si="128"/>
        <v>58</v>
      </c>
      <c r="J283" s="15">
        <v>33</v>
      </c>
      <c r="K283" s="15">
        <v>22</v>
      </c>
      <c r="L283" s="18">
        <f t="shared" si="129"/>
        <v>55</v>
      </c>
      <c r="M283" s="15">
        <v>32</v>
      </c>
      <c r="N283" s="15">
        <v>21</v>
      </c>
      <c r="O283" s="18">
        <f t="shared" si="130"/>
        <v>53</v>
      </c>
      <c r="P283" s="15">
        <v>26</v>
      </c>
      <c r="Q283" s="15">
        <v>22</v>
      </c>
      <c r="R283" s="18">
        <f t="shared" si="131"/>
        <v>48</v>
      </c>
      <c r="S283" s="15">
        <v>24</v>
      </c>
      <c r="T283" s="15">
        <v>19</v>
      </c>
      <c r="U283" s="18">
        <f t="shared" si="132"/>
        <v>43</v>
      </c>
    </row>
    <row r="284" spans="1:21" ht="15" outlineLevel="1" x14ac:dyDescent="0.25">
      <c r="A284" s="131" t="s">
        <v>375</v>
      </c>
      <c r="B284" s="131"/>
      <c r="C284" s="131"/>
      <c r="D284" s="14">
        <f t="shared" ref="D284:T284" si="136">SUBTOTAL(9,D287:D305)</f>
        <v>158</v>
      </c>
      <c r="E284" s="14">
        <f t="shared" si="136"/>
        <v>240</v>
      </c>
      <c r="F284" s="18">
        <f t="shared" si="127"/>
        <v>398</v>
      </c>
      <c r="G284" s="14">
        <f t="shared" si="136"/>
        <v>126</v>
      </c>
      <c r="H284" s="14">
        <f t="shared" si="136"/>
        <v>207</v>
      </c>
      <c r="I284" s="18">
        <f t="shared" si="128"/>
        <v>333</v>
      </c>
      <c r="J284" s="14">
        <f t="shared" si="136"/>
        <v>118</v>
      </c>
      <c r="K284" s="14">
        <f t="shared" si="136"/>
        <v>178</v>
      </c>
      <c r="L284" s="18">
        <f t="shared" si="129"/>
        <v>296</v>
      </c>
      <c r="M284" s="14">
        <f t="shared" si="136"/>
        <v>113</v>
      </c>
      <c r="N284" s="14">
        <f t="shared" si="136"/>
        <v>172</v>
      </c>
      <c r="O284" s="18">
        <f t="shared" si="130"/>
        <v>285</v>
      </c>
      <c r="P284" s="14">
        <f t="shared" si="136"/>
        <v>119</v>
      </c>
      <c r="Q284" s="14">
        <f t="shared" si="136"/>
        <v>136</v>
      </c>
      <c r="R284" s="18">
        <f t="shared" si="131"/>
        <v>255</v>
      </c>
      <c r="S284" s="14">
        <f t="shared" si="136"/>
        <v>74</v>
      </c>
      <c r="T284" s="14">
        <f t="shared" si="136"/>
        <v>108</v>
      </c>
      <c r="U284" s="18">
        <f t="shared" si="132"/>
        <v>182</v>
      </c>
    </row>
    <row r="285" spans="1:21" ht="15" outlineLevel="2" x14ac:dyDescent="0.25">
      <c r="A285" s="125" t="s">
        <v>4</v>
      </c>
      <c r="B285" s="125"/>
      <c r="C285" s="125"/>
      <c r="D285" s="14">
        <f t="shared" ref="D285:T285" si="137">SUBTOTAL(9,D287:D296)</f>
        <v>103</v>
      </c>
      <c r="E285" s="14">
        <f t="shared" si="137"/>
        <v>167</v>
      </c>
      <c r="F285" s="18">
        <f t="shared" si="127"/>
        <v>270</v>
      </c>
      <c r="G285" s="14">
        <f t="shared" si="137"/>
        <v>85</v>
      </c>
      <c r="H285" s="14">
        <f t="shared" si="137"/>
        <v>151</v>
      </c>
      <c r="I285" s="18">
        <f t="shared" si="128"/>
        <v>236</v>
      </c>
      <c r="J285" s="14">
        <f t="shared" si="137"/>
        <v>75</v>
      </c>
      <c r="K285" s="14">
        <f t="shared" si="137"/>
        <v>125</v>
      </c>
      <c r="L285" s="18">
        <f t="shared" si="129"/>
        <v>200</v>
      </c>
      <c r="M285" s="14">
        <f t="shared" si="137"/>
        <v>87</v>
      </c>
      <c r="N285" s="14">
        <f t="shared" si="137"/>
        <v>130</v>
      </c>
      <c r="O285" s="18">
        <f t="shared" si="130"/>
        <v>217</v>
      </c>
      <c r="P285" s="14">
        <f t="shared" si="137"/>
        <v>91</v>
      </c>
      <c r="Q285" s="14">
        <f t="shared" si="137"/>
        <v>112</v>
      </c>
      <c r="R285" s="18">
        <f t="shared" si="131"/>
        <v>203</v>
      </c>
      <c r="S285" s="14">
        <f t="shared" si="137"/>
        <v>60</v>
      </c>
      <c r="T285" s="14">
        <f t="shared" si="137"/>
        <v>91</v>
      </c>
      <c r="U285" s="18">
        <f t="shared" si="132"/>
        <v>151</v>
      </c>
    </row>
    <row r="286" spans="1:21" ht="15" outlineLevel="3" collapsed="1" x14ac:dyDescent="0.25">
      <c r="A286" s="132" t="s">
        <v>5</v>
      </c>
      <c r="B286" s="132"/>
      <c r="C286" s="132"/>
      <c r="D286" s="14">
        <f t="shared" ref="D286:T286" si="138">SUBTOTAL(9,D287:D296)</f>
        <v>103</v>
      </c>
      <c r="E286" s="14">
        <f t="shared" si="138"/>
        <v>167</v>
      </c>
      <c r="F286" s="18">
        <f t="shared" si="127"/>
        <v>270</v>
      </c>
      <c r="G286" s="14">
        <f t="shared" si="138"/>
        <v>85</v>
      </c>
      <c r="H286" s="14">
        <f t="shared" si="138"/>
        <v>151</v>
      </c>
      <c r="I286" s="18">
        <f t="shared" si="128"/>
        <v>236</v>
      </c>
      <c r="J286" s="14">
        <f t="shared" si="138"/>
        <v>75</v>
      </c>
      <c r="K286" s="14">
        <f t="shared" si="138"/>
        <v>125</v>
      </c>
      <c r="L286" s="18">
        <f t="shared" si="129"/>
        <v>200</v>
      </c>
      <c r="M286" s="14">
        <f t="shared" si="138"/>
        <v>87</v>
      </c>
      <c r="N286" s="14">
        <f t="shared" si="138"/>
        <v>130</v>
      </c>
      <c r="O286" s="18">
        <f t="shared" si="130"/>
        <v>217</v>
      </c>
      <c r="P286" s="14">
        <f t="shared" si="138"/>
        <v>91</v>
      </c>
      <c r="Q286" s="14">
        <f t="shared" si="138"/>
        <v>112</v>
      </c>
      <c r="R286" s="18">
        <f t="shared" si="131"/>
        <v>203</v>
      </c>
      <c r="S286" s="14">
        <f t="shared" si="138"/>
        <v>60</v>
      </c>
      <c r="T286" s="14">
        <f t="shared" si="138"/>
        <v>91</v>
      </c>
      <c r="U286" s="18">
        <f t="shared" si="132"/>
        <v>151</v>
      </c>
    </row>
    <row r="287" spans="1:21" ht="15" outlineLevel="4" x14ac:dyDescent="0.25">
      <c r="A287" s="9">
        <v>45</v>
      </c>
      <c r="B287" s="9" t="s">
        <v>376</v>
      </c>
      <c r="C287" s="9" t="s">
        <v>377</v>
      </c>
      <c r="D287" s="15">
        <v>13</v>
      </c>
      <c r="E287" s="15">
        <v>13</v>
      </c>
      <c r="F287" s="18">
        <f t="shared" si="127"/>
        <v>26</v>
      </c>
      <c r="G287" s="15">
        <v>4</v>
      </c>
      <c r="H287" s="15">
        <v>14</v>
      </c>
      <c r="I287" s="18">
        <f t="shared" si="128"/>
        <v>18</v>
      </c>
      <c r="J287" s="15">
        <v>4</v>
      </c>
      <c r="K287" s="15">
        <v>13</v>
      </c>
      <c r="L287" s="18">
        <f t="shared" si="129"/>
        <v>17</v>
      </c>
      <c r="M287" s="15">
        <v>9</v>
      </c>
      <c r="N287" s="15">
        <v>18</v>
      </c>
      <c r="O287" s="18">
        <f t="shared" si="130"/>
        <v>27</v>
      </c>
      <c r="P287" s="15">
        <v>5</v>
      </c>
      <c r="Q287" s="15">
        <v>12</v>
      </c>
      <c r="R287" s="18">
        <f t="shared" si="131"/>
        <v>17</v>
      </c>
      <c r="S287" s="15">
        <v>3</v>
      </c>
      <c r="T287" s="15">
        <v>11</v>
      </c>
      <c r="U287" s="18">
        <f t="shared" si="132"/>
        <v>14</v>
      </c>
    </row>
    <row r="288" spans="1:21" ht="15" outlineLevel="4" x14ac:dyDescent="0.25">
      <c r="A288" s="9" t="s">
        <v>378</v>
      </c>
      <c r="B288" s="9" t="s">
        <v>378</v>
      </c>
      <c r="C288" s="9" t="s">
        <v>379</v>
      </c>
      <c r="D288" s="15">
        <v>3</v>
      </c>
      <c r="E288" s="15">
        <v>2</v>
      </c>
      <c r="F288" s="18">
        <f t="shared" si="127"/>
        <v>5</v>
      </c>
      <c r="G288" s="15">
        <v>8</v>
      </c>
      <c r="H288" s="15">
        <v>7</v>
      </c>
      <c r="I288" s="18">
        <f t="shared" si="128"/>
        <v>15</v>
      </c>
      <c r="J288" s="15">
        <v>2</v>
      </c>
      <c r="K288" s="15">
        <v>1</v>
      </c>
      <c r="L288" s="18">
        <f t="shared" si="129"/>
        <v>3</v>
      </c>
      <c r="M288" s="15"/>
      <c r="N288" s="15">
        <v>1</v>
      </c>
      <c r="O288" s="18">
        <f t="shared" si="130"/>
        <v>1</v>
      </c>
      <c r="P288" s="15"/>
      <c r="Q288" s="15">
        <v>1</v>
      </c>
      <c r="R288" s="18">
        <f t="shared" si="131"/>
        <v>1</v>
      </c>
      <c r="S288" s="15"/>
      <c r="T288" s="15">
        <v>1</v>
      </c>
      <c r="U288" s="18">
        <f t="shared" si="132"/>
        <v>1</v>
      </c>
    </row>
    <row r="289" spans="1:21" ht="15" outlineLevel="4" x14ac:dyDescent="0.25">
      <c r="A289" s="9" t="s">
        <v>380</v>
      </c>
      <c r="B289" s="9" t="s">
        <v>380</v>
      </c>
      <c r="C289" s="9" t="s">
        <v>381</v>
      </c>
      <c r="D289" s="15">
        <v>12</v>
      </c>
      <c r="E289" s="15">
        <v>20</v>
      </c>
      <c r="F289" s="18">
        <f t="shared" si="127"/>
        <v>32</v>
      </c>
      <c r="G289" s="15">
        <v>10</v>
      </c>
      <c r="H289" s="15">
        <v>14</v>
      </c>
      <c r="I289" s="18">
        <f t="shared" si="128"/>
        <v>24</v>
      </c>
      <c r="J289" s="15">
        <v>5</v>
      </c>
      <c r="K289" s="15">
        <v>8</v>
      </c>
      <c r="L289" s="18">
        <f t="shared" si="129"/>
        <v>13</v>
      </c>
      <c r="M289" s="15">
        <v>8</v>
      </c>
      <c r="N289" s="15">
        <v>14</v>
      </c>
      <c r="O289" s="18">
        <f t="shared" si="130"/>
        <v>22</v>
      </c>
      <c r="P289" s="15">
        <v>13</v>
      </c>
      <c r="Q289" s="15">
        <v>11</v>
      </c>
      <c r="R289" s="18">
        <f t="shared" si="131"/>
        <v>24</v>
      </c>
      <c r="S289" s="15">
        <v>7</v>
      </c>
      <c r="T289" s="15">
        <v>10</v>
      </c>
      <c r="U289" s="18">
        <f t="shared" si="132"/>
        <v>17</v>
      </c>
    </row>
    <row r="290" spans="1:21" ht="15" outlineLevel="4" x14ac:dyDescent="0.25">
      <c r="A290" s="9" t="s">
        <v>382</v>
      </c>
      <c r="B290" s="9" t="s">
        <v>382</v>
      </c>
      <c r="C290" s="9" t="s">
        <v>383</v>
      </c>
      <c r="D290" s="15"/>
      <c r="E290" s="15"/>
      <c r="F290" s="18">
        <f t="shared" si="127"/>
        <v>0</v>
      </c>
      <c r="G290" s="15">
        <v>1</v>
      </c>
      <c r="H290" s="15"/>
      <c r="I290" s="18">
        <f t="shared" si="128"/>
        <v>1</v>
      </c>
      <c r="J290" s="15"/>
      <c r="K290" s="15"/>
      <c r="L290" s="18">
        <f t="shared" si="129"/>
        <v>0</v>
      </c>
      <c r="M290" s="15"/>
      <c r="N290" s="15"/>
      <c r="O290" s="18">
        <f t="shared" si="130"/>
        <v>0</v>
      </c>
      <c r="P290" s="15"/>
      <c r="Q290" s="15"/>
      <c r="R290" s="18">
        <f t="shared" si="131"/>
        <v>0</v>
      </c>
      <c r="S290" s="15"/>
      <c r="T290" s="15"/>
      <c r="U290" s="18">
        <f t="shared" si="132"/>
        <v>0</v>
      </c>
    </row>
    <row r="291" spans="1:21" ht="15" outlineLevel="4" x14ac:dyDescent="0.25">
      <c r="A291" s="9" t="s">
        <v>384</v>
      </c>
      <c r="B291" s="9" t="s">
        <v>384</v>
      </c>
      <c r="C291" s="9" t="s">
        <v>385</v>
      </c>
      <c r="D291" s="15">
        <v>3</v>
      </c>
      <c r="E291" s="15">
        <v>1</v>
      </c>
      <c r="F291" s="18">
        <f t="shared" si="127"/>
        <v>4</v>
      </c>
      <c r="G291" s="15">
        <v>3</v>
      </c>
      <c r="H291" s="15">
        <v>1</v>
      </c>
      <c r="I291" s="18">
        <f t="shared" si="128"/>
        <v>4</v>
      </c>
      <c r="J291" s="15">
        <v>7</v>
      </c>
      <c r="K291" s="15">
        <v>3</v>
      </c>
      <c r="L291" s="18">
        <f t="shared" si="129"/>
        <v>10</v>
      </c>
      <c r="M291" s="15">
        <v>9</v>
      </c>
      <c r="N291" s="15">
        <v>2</v>
      </c>
      <c r="O291" s="18">
        <f t="shared" si="130"/>
        <v>11</v>
      </c>
      <c r="P291" s="15">
        <v>7</v>
      </c>
      <c r="Q291" s="15">
        <v>1</v>
      </c>
      <c r="R291" s="18">
        <f t="shared" si="131"/>
        <v>8</v>
      </c>
      <c r="S291" s="15">
        <v>1</v>
      </c>
      <c r="T291" s="15">
        <v>1</v>
      </c>
      <c r="U291" s="18">
        <f t="shared" si="132"/>
        <v>2</v>
      </c>
    </row>
    <row r="292" spans="1:21" ht="15" outlineLevel="4" x14ac:dyDescent="0.25">
      <c r="A292" s="9" t="s">
        <v>386</v>
      </c>
      <c r="B292" s="9" t="s">
        <v>386</v>
      </c>
      <c r="C292" s="9" t="s">
        <v>387</v>
      </c>
      <c r="D292" s="15">
        <v>33</v>
      </c>
      <c r="E292" s="15">
        <v>47</v>
      </c>
      <c r="F292" s="18">
        <f t="shared" si="127"/>
        <v>80</v>
      </c>
      <c r="G292" s="15">
        <v>25</v>
      </c>
      <c r="H292" s="15">
        <v>31</v>
      </c>
      <c r="I292" s="18">
        <f t="shared" si="128"/>
        <v>56</v>
      </c>
      <c r="J292" s="15">
        <v>23</v>
      </c>
      <c r="K292" s="15">
        <v>34</v>
      </c>
      <c r="L292" s="18">
        <f t="shared" si="129"/>
        <v>57</v>
      </c>
      <c r="M292" s="15">
        <v>21</v>
      </c>
      <c r="N292" s="15">
        <v>27</v>
      </c>
      <c r="O292" s="18">
        <f t="shared" si="130"/>
        <v>48</v>
      </c>
      <c r="P292" s="15">
        <v>36</v>
      </c>
      <c r="Q292" s="15">
        <v>39</v>
      </c>
      <c r="R292" s="18">
        <f t="shared" si="131"/>
        <v>75</v>
      </c>
      <c r="S292" s="15">
        <v>23</v>
      </c>
      <c r="T292" s="15">
        <v>17</v>
      </c>
      <c r="U292" s="18">
        <f t="shared" si="132"/>
        <v>40</v>
      </c>
    </row>
    <row r="293" spans="1:21" outlineLevel="4" x14ac:dyDescent="0.25">
      <c r="A293" s="9" t="s">
        <v>388</v>
      </c>
      <c r="B293" s="9" t="s">
        <v>388</v>
      </c>
      <c r="C293" s="9" t="s">
        <v>389</v>
      </c>
      <c r="D293" s="15"/>
      <c r="E293" s="15">
        <v>2</v>
      </c>
      <c r="F293" s="15">
        <f t="shared" ref="F293:F309" si="139">SUM(D293:E293)</f>
        <v>2</v>
      </c>
      <c r="G293" s="15">
        <v>1</v>
      </c>
      <c r="H293" s="15">
        <v>3</v>
      </c>
      <c r="I293" s="15">
        <f t="shared" ref="I293:I309" si="140">SUM(G293:H293)</f>
        <v>4</v>
      </c>
      <c r="J293" s="15"/>
      <c r="K293" s="15">
        <v>1</v>
      </c>
      <c r="L293" s="15">
        <f t="shared" ref="L293:L309" si="141">SUM(J293:K293)</f>
        <v>1</v>
      </c>
      <c r="M293" s="15"/>
      <c r="N293" s="15">
        <v>1</v>
      </c>
      <c r="O293" s="15">
        <f t="shared" ref="O293:O309" si="142">SUM(M293:N293)</f>
        <v>1</v>
      </c>
      <c r="P293" s="15"/>
      <c r="Q293" s="15">
        <v>2</v>
      </c>
      <c r="R293" s="15">
        <f t="shared" ref="R293:R309" si="143">SUM(P293:Q293)</f>
        <v>2</v>
      </c>
      <c r="S293" s="15">
        <v>1</v>
      </c>
      <c r="T293" s="15">
        <v>1</v>
      </c>
      <c r="U293" s="15">
        <f t="shared" ref="U293:U309" si="144">SUM(S293:T293)</f>
        <v>2</v>
      </c>
    </row>
    <row r="294" spans="1:21" outlineLevel="4" x14ac:dyDescent="0.25">
      <c r="A294" s="9" t="s">
        <v>390</v>
      </c>
      <c r="B294" s="9" t="s">
        <v>390</v>
      </c>
      <c r="C294" s="9" t="s">
        <v>391</v>
      </c>
      <c r="D294" s="15">
        <v>15</v>
      </c>
      <c r="E294" s="15">
        <v>44</v>
      </c>
      <c r="F294" s="15">
        <f t="shared" si="139"/>
        <v>59</v>
      </c>
      <c r="G294" s="15">
        <v>13</v>
      </c>
      <c r="H294" s="15">
        <v>42</v>
      </c>
      <c r="I294" s="15">
        <f t="shared" si="140"/>
        <v>55</v>
      </c>
      <c r="J294" s="15">
        <v>10</v>
      </c>
      <c r="K294" s="15">
        <v>37</v>
      </c>
      <c r="L294" s="15">
        <f t="shared" si="141"/>
        <v>47</v>
      </c>
      <c r="M294" s="15">
        <v>12</v>
      </c>
      <c r="N294" s="15">
        <v>43</v>
      </c>
      <c r="O294" s="15">
        <f t="shared" si="142"/>
        <v>55</v>
      </c>
      <c r="P294" s="15">
        <v>9</v>
      </c>
      <c r="Q294" s="15">
        <v>26</v>
      </c>
      <c r="R294" s="15">
        <f t="shared" si="143"/>
        <v>35</v>
      </c>
      <c r="S294" s="15">
        <v>9</v>
      </c>
      <c r="T294" s="15">
        <v>25</v>
      </c>
      <c r="U294" s="15">
        <f t="shared" si="144"/>
        <v>34</v>
      </c>
    </row>
    <row r="295" spans="1:21" outlineLevel="4" x14ac:dyDescent="0.25">
      <c r="A295" s="9" t="s">
        <v>392</v>
      </c>
      <c r="B295" s="9" t="s">
        <v>392</v>
      </c>
      <c r="C295" s="9" t="s">
        <v>393</v>
      </c>
      <c r="D295" s="15">
        <v>6</v>
      </c>
      <c r="E295" s="15">
        <v>9</v>
      </c>
      <c r="F295" s="15">
        <f t="shared" si="139"/>
        <v>15</v>
      </c>
      <c r="G295" s="15">
        <v>5</v>
      </c>
      <c r="H295" s="15">
        <v>11</v>
      </c>
      <c r="I295" s="15">
        <f t="shared" si="140"/>
        <v>16</v>
      </c>
      <c r="J295" s="15">
        <v>4</v>
      </c>
      <c r="K295" s="15">
        <v>4</v>
      </c>
      <c r="L295" s="15">
        <f t="shared" si="141"/>
        <v>8</v>
      </c>
      <c r="M295" s="15">
        <v>6</v>
      </c>
      <c r="N295" s="15">
        <v>4</v>
      </c>
      <c r="O295" s="15">
        <f t="shared" si="142"/>
        <v>10</v>
      </c>
      <c r="P295" s="15">
        <v>5</v>
      </c>
      <c r="Q295" s="15">
        <v>4</v>
      </c>
      <c r="R295" s="15">
        <f t="shared" si="143"/>
        <v>9</v>
      </c>
      <c r="S295" s="15">
        <v>5</v>
      </c>
      <c r="T295" s="15">
        <v>7</v>
      </c>
      <c r="U295" s="15">
        <f t="shared" si="144"/>
        <v>12</v>
      </c>
    </row>
    <row r="296" spans="1:21" outlineLevel="4" x14ac:dyDescent="0.25">
      <c r="A296" s="9" t="s">
        <v>394</v>
      </c>
      <c r="B296" s="9" t="s">
        <v>394</v>
      </c>
      <c r="C296" s="9" t="s">
        <v>395</v>
      </c>
      <c r="D296" s="15">
        <v>18</v>
      </c>
      <c r="E296" s="15">
        <v>29</v>
      </c>
      <c r="F296" s="15">
        <f t="shared" si="139"/>
        <v>47</v>
      </c>
      <c r="G296" s="15">
        <v>15</v>
      </c>
      <c r="H296" s="15">
        <v>28</v>
      </c>
      <c r="I296" s="15">
        <f t="shared" si="140"/>
        <v>43</v>
      </c>
      <c r="J296" s="15">
        <v>20</v>
      </c>
      <c r="K296" s="15">
        <v>24</v>
      </c>
      <c r="L296" s="15">
        <f t="shared" si="141"/>
        <v>44</v>
      </c>
      <c r="M296" s="15">
        <v>22</v>
      </c>
      <c r="N296" s="15">
        <v>20</v>
      </c>
      <c r="O296" s="15">
        <f t="shared" si="142"/>
        <v>42</v>
      </c>
      <c r="P296" s="15">
        <v>16</v>
      </c>
      <c r="Q296" s="15">
        <v>16</v>
      </c>
      <c r="R296" s="15">
        <f t="shared" si="143"/>
        <v>32</v>
      </c>
      <c r="S296" s="15">
        <v>11</v>
      </c>
      <c r="T296" s="15">
        <v>18</v>
      </c>
      <c r="U296" s="15">
        <f t="shared" si="144"/>
        <v>29</v>
      </c>
    </row>
    <row r="297" spans="1:21" outlineLevel="2" x14ac:dyDescent="0.25">
      <c r="A297" s="125" t="s">
        <v>36</v>
      </c>
      <c r="B297" s="125"/>
      <c r="C297" s="125"/>
      <c r="D297" s="14">
        <f t="shared" ref="D297:U297" si="145">SUBTOTAL(9,D299:D305)</f>
        <v>55</v>
      </c>
      <c r="E297" s="14">
        <f t="shared" si="145"/>
        <v>73</v>
      </c>
      <c r="F297" s="14">
        <f t="shared" si="145"/>
        <v>128</v>
      </c>
      <c r="G297" s="14">
        <f t="shared" si="145"/>
        <v>41</v>
      </c>
      <c r="H297" s="14">
        <f t="shared" si="145"/>
        <v>56</v>
      </c>
      <c r="I297" s="14">
        <f t="shared" si="145"/>
        <v>97</v>
      </c>
      <c r="J297" s="14">
        <f t="shared" si="145"/>
        <v>43</v>
      </c>
      <c r="K297" s="14">
        <f t="shared" si="145"/>
        <v>53</v>
      </c>
      <c r="L297" s="14">
        <f t="shared" si="145"/>
        <v>96</v>
      </c>
      <c r="M297" s="14">
        <f t="shared" si="145"/>
        <v>26</v>
      </c>
      <c r="N297" s="14">
        <f t="shared" si="145"/>
        <v>42</v>
      </c>
      <c r="O297" s="14">
        <f t="shared" si="145"/>
        <v>68</v>
      </c>
      <c r="P297" s="14">
        <f t="shared" si="145"/>
        <v>28</v>
      </c>
      <c r="Q297" s="14">
        <f t="shared" si="145"/>
        <v>24</v>
      </c>
      <c r="R297" s="14">
        <f t="shared" si="145"/>
        <v>52</v>
      </c>
      <c r="S297" s="14">
        <f t="shared" si="145"/>
        <v>14</v>
      </c>
      <c r="T297" s="14">
        <f t="shared" si="145"/>
        <v>17</v>
      </c>
      <c r="U297" s="14">
        <f t="shared" si="145"/>
        <v>31</v>
      </c>
    </row>
    <row r="298" spans="1:21" outlineLevel="3" collapsed="1" x14ac:dyDescent="0.25">
      <c r="A298" s="132" t="s">
        <v>130</v>
      </c>
      <c r="B298" s="132"/>
      <c r="C298" s="132"/>
      <c r="D298" s="14">
        <f t="shared" ref="D298:U298" si="146">SUBTOTAL(9,D299:D299)</f>
        <v>1</v>
      </c>
      <c r="E298" s="14">
        <f t="shared" si="146"/>
        <v>3</v>
      </c>
      <c r="F298" s="14">
        <f t="shared" si="146"/>
        <v>4</v>
      </c>
      <c r="G298" s="14">
        <f t="shared" si="146"/>
        <v>1</v>
      </c>
      <c r="H298" s="14">
        <f t="shared" si="146"/>
        <v>0</v>
      </c>
      <c r="I298" s="14">
        <f t="shared" si="146"/>
        <v>1</v>
      </c>
      <c r="J298" s="14">
        <f t="shared" si="146"/>
        <v>2</v>
      </c>
      <c r="K298" s="14">
        <f t="shared" si="146"/>
        <v>2</v>
      </c>
      <c r="L298" s="14">
        <f t="shared" si="146"/>
        <v>4</v>
      </c>
      <c r="M298" s="14">
        <f t="shared" si="146"/>
        <v>0</v>
      </c>
      <c r="N298" s="14">
        <f t="shared" si="146"/>
        <v>1</v>
      </c>
      <c r="O298" s="14">
        <f t="shared" si="146"/>
        <v>1</v>
      </c>
      <c r="P298" s="14">
        <f t="shared" si="146"/>
        <v>0</v>
      </c>
      <c r="Q298" s="14">
        <f t="shared" si="146"/>
        <v>0</v>
      </c>
      <c r="R298" s="14">
        <f t="shared" si="146"/>
        <v>0</v>
      </c>
      <c r="S298" s="14">
        <f t="shared" si="146"/>
        <v>0</v>
      </c>
      <c r="T298" s="14">
        <f t="shared" si="146"/>
        <v>0</v>
      </c>
      <c r="U298" s="14">
        <f t="shared" si="146"/>
        <v>0</v>
      </c>
    </row>
    <row r="299" spans="1:21" outlineLevel="4" x14ac:dyDescent="0.25">
      <c r="A299" s="9" t="s">
        <v>396</v>
      </c>
      <c r="B299" s="9" t="s">
        <v>396</v>
      </c>
      <c r="C299" s="9" t="s">
        <v>397</v>
      </c>
      <c r="D299" s="15">
        <v>1</v>
      </c>
      <c r="E299" s="15">
        <v>3</v>
      </c>
      <c r="F299" s="15">
        <f t="shared" si="139"/>
        <v>4</v>
      </c>
      <c r="G299" s="15">
        <v>1</v>
      </c>
      <c r="H299" s="15"/>
      <c r="I299" s="15">
        <f t="shared" si="140"/>
        <v>1</v>
      </c>
      <c r="J299" s="15">
        <v>2</v>
      </c>
      <c r="K299" s="15">
        <v>2</v>
      </c>
      <c r="L299" s="15">
        <f t="shared" si="141"/>
        <v>4</v>
      </c>
      <c r="M299" s="15"/>
      <c r="N299" s="15">
        <v>1</v>
      </c>
      <c r="O299" s="15">
        <f t="shared" si="142"/>
        <v>1</v>
      </c>
      <c r="P299" s="15"/>
      <c r="Q299" s="15"/>
      <c r="R299" s="15">
        <f t="shared" si="143"/>
        <v>0</v>
      </c>
      <c r="S299" s="15"/>
      <c r="T299" s="15"/>
      <c r="U299" s="15">
        <f t="shared" si="144"/>
        <v>0</v>
      </c>
    </row>
    <row r="300" spans="1:21" outlineLevel="3" x14ac:dyDescent="0.25">
      <c r="A300" s="132" t="s">
        <v>37</v>
      </c>
      <c r="B300" s="132"/>
      <c r="C300" s="132"/>
      <c r="D300" s="14">
        <f t="shared" ref="D300:U300" si="147">SUBTOTAL(9,D301:D303)</f>
        <v>54</v>
      </c>
      <c r="E300" s="14">
        <f t="shared" si="147"/>
        <v>69</v>
      </c>
      <c r="F300" s="14">
        <f t="shared" si="147"/>
        <v>123</v>
      </c>
      <c r="G300" s="14">
        <f t="shared" si="147"/>
        <v>40</v>
      </c>
      <c r="H300" s="14">
        <f t="shared" si="147"/>
        <v>55</v>
      </c>
      <c r="I300" s="14">
        <f t="shared" si="147"/>
        <v>95</v>
      </c>
      <c r="J300" s="14">
        <f t="shared" si="147"/>
        <v>41</v>
      </c>
      <c r="K300" s="14">
        <f t="shared" si="147"/>
        <v>49</v>
      </c>
      <c r="L300" s="14">
        <f t="shared" si="147"/>
        <v>90</v>
      </c>
      <c r="M300" s="14">
        <f t="shared" si="147"/>
        <v>26</v>
      </c>
      <c r="N300" s="14">
        <f t="shared" si="147"/>
        <v>40</v>
      </c>
      <c r="O300" s="14">
        <f t="shared" si="147"/>
        <v>66</v>
      </c>
      <c r="P300" s="14">
        <f t="shared" si="147"/>
        <v>28</v>
      </c>
      <c r="Q300" s="14">
        <f t="shared" si="147"/>
        <v>24</v>
      </c>
      <c r="R300" s="14">
        <f t="shared" si="147"/>
        <v>52</v>
      </c>
      <c r="S300" s="14">
        <f t="shared" si="147"/>
        <v>14</v>
      </c>
      <c r="T300" s="14">
        <f t="shared" si="147"/>
        <v>17</v>
      </c>
      <c r="U300" s="14">
        <f t="shared" si="147"/>
        <v>31</v>
      </c>
    </row>
    <row r="301" spans="1:21" outlineLevel="4" x14ac:dyDescent="0.25">
      <c r="A301" s="9">
        <v>45</v>
      </c>
      <c r="B301" s="9" t="s">
        <v>376</v>
      </c>
      <c r="C301" s="9" t="s">
        <v>377</v>
      </c>
      <c r="D301" s="15"/>
      <c r="E301" s="15"/>
      <c r="F301" s="15">
        <f t="shared" si="139"/>
        <v>0</v>
      </c>
      <c r="G301" s="15"/>
      <c r="H301" s="15"/>
      <c r="I301" s="15">
        <f t="shared" si="140"/>
        <v>0</v>
      </c>
      <c r="J301" s="15"/>
      <c r="K301" s="15"/>
      <c r="L301" s="15">
        <f t="shared" si="141"/>
        <v>0</v>
      </c>
      <c r="M301" s="15"/>
      <c r="N301" s="15">
        <v>1</v>
      </c>
      <c r="O301" s="15">
        <f t="shared" si="142"/>
        <v>1</v>
      </c>
      <c r="P301" s="15"/>
      <c r="Q301" s="15"/>
      <c r="R301" s="15">
        <f t="shared" si="143"/>
        <v>0</v>
      </c>
      <c r="S301" s="15"/>
      <c r="T301" s="15"/>
      <c r="U301" s="15">
        <f t="shared" si="144"/>
        <v>0</v>
      </c>
    </row>
    <row r="302" spans="1:21" outlineLevel="4" x14ac:dyDescent="0.25">
      <c r="A302" s="9" t="s">
        <v>386</v>
      </c>
      <c r="B302" s="9" t="s">
        <v>386</v>
      </c>
      <c r="C302" s="9" t="s">
        <v>387</v>
      </c>
      <c r="D302" s="15"/>
      <c r="E302" s="15"/>
      <c r="F302" s="15">
        <f t="shared" si="139"/>
        <v>0</v>
      </c>
      <c r="G302" s="15"/>
      <c r="H302" s="15"/>
      <c r="I302" s="15">
        <f t="shared" si="140"/>
        <v>0</v>
      </c>
      <c r="J302" s="15">
        <v>1</v>
      </c>
      <c r="K302" s="15"/>
      <c r="L302" s="15">
        <f t="shared" si="141"/>
        <v>1</v>
      </c>
      <c r="M302" s="15"/>
      <c r="N302" s="15"/>
      <c r="O302" s="15">
        <f t="shared" si="142"/>
        <v>0</v>
      </c>
      <c r="P302" s="15"/>
      <c r="Q302" s="15"/>
      <c r="R302" s="15">
        <f t="shared" si="143"/>
        <v>0</v>
      </c>
      <c r="S302" s="15"/>
      <c r="T302" s="15"/>
      <c r="U302" s="15">
        <f t="shared" si="144"/>
        <v>0</v>
      </c>
    </row>
    <row r="303" spans="1:21" outlineLevel="4" x14ac:dyDescent="0.25">
      <c r="A303" s="9" t="s">
        <v>396</v>
      </c>
      <c r="B303" s="9" t="s">
        <v>396</v>
      </c>
      <c r="C303" s="9" t="s">
        <v>397</v>
      </c>
      <c r="D303" s="15">
        <v>54</v>
      </c>
      <c r="E303" s="15">
        <v>69</v>
      </c>
      <c r="F303" s="15">
        <f t="shared" si="139"/>
        <v>123</v>
      </c>
      <c r="G303" s="15">
        <v>40</v>
      </c>
      <c r="H303" s="15">
        <v>55</v>
      </c>
      <c r="I303" s="15">
        <f t="shared" si="140"/>
        <v>95</v>
      </c>
      <c r="J303" s="15">
        <v>40</v>
      </c>
      <c r="K303" s="15">
        <v>49</v>
      </c>
      <c r="L303" s="15">
        <f t="shared" si="141"/>
        <v>89</v>
      </c>
      <c r="M303" s="15">
        <v>26</v>
      </c>
      <c r="N303" s="15">
        <v>39</v>
      </c>
      <c r="O303" s="15">
        <f t="shared" si="142"/>
        <v>65</v>
      </c>
      <c r="P303" s="15">
        <v>28</v>
      </c>
      <c r="Q303" s="15">
        <v>24</v>
      </c>
      <c r="R303" s="15">
        <f t="shared" si="143"/>
        <v>52</v>
      </c>
      <c r="S303" s="15">
        <v>14</v>
      </c>
      <c r="T303" s="15">
        <v>17</v>
      </c>
      <c r="U303" s="15">
        <f t="shared" si="144"/>
        <v>31</v>
      </c>
    </row>
    <row r="304" spans="1:21" outlineLevel="3" x14ac:dyDescent="0.25">
      <c r="A304" s="132" t="s">
        <v>43</v>
      </c>
      <c r="B304" s="132"/>
      <c r="C304" s="132"/>
      <c r="D304" s="14">
        <f t="shared" ref="D304:U304" si="148">SUBTOTAL(9,D305:D305)</f>
        <v>0</v>
      </c>
      <c r="E304" s="14">
        <f t="shared" si="148"/>
        <v>1</v>
      </c>
      <c r="F304" s="14">
        <f t="shared" si="148"/>
        <v>1</v>
      </c>
      <c r="G304" s="14">
        <f t="shared" si="148"/>
        <v>0</v>
      </c>
      <c r="H304" s="14">
        <f t="shared" si="148"/>
        <v>1</v>
      </c>
      <c r="I304" s="14">
        <f t="shared" si="148"/>
        <v>1</v>
      </c>
      <c r="J304" s="14">
        <f t="shared" si="148"/>
        <v>0</v>
      </c>
      <c r="K304" s="14">
        <f t="shared" si="148"/>
        <v>2</v>
      </c>
      <c r="L304" s="14">
        <f t="shared" si="148"/>
        <v>2</v>
      </c>
      <c r="M304" s="14">
        <f t="shared" si="148"/>
        <v>0</v>
      </c>
      <c r="N304" s="14">
        <f t="shared" si="148"/>
        <v>1</v>
      </c>
      <c r="O304" s="14">
        <f t="shared" si="148"/>
        <v>1</v>
      </c>
      <c r="P304" s="14">
        <f t="shared" si="148"/>
        <v>0</v>
      </c>
      <c r="Q304" s="14">
        <f t="shared" si="148"/>
        <v>0</v>
      </c>
      <c r="R304" s="14">
        <f t="shared" si="148"/>
        <v>0</v>
      </c>
      <c r="S304" s="14">
        <f t="shared" si="148"/>
        <v>0</v>
      </c>
      <c r="T304" s="14">
        <f t="shared" si="148"/>
        <v>0</v>
      </c>
      <c r="U304" s="14">
        <f t="shared" si="148"/>
        <v>0</v>
      </c>
    </row>
    <row r="305" spans="1:21" outlineLevel="4" x14ac:dyDescent="0.25">
      <c r="A305" s="9" t="s">
        <v>396</v>
      </c>
      <c r="B305" s="9" t="s">
        <v>396</v>
      </c>
      <c r="C305" s="9" t="s">
        <v>397</v>
      </c>
      <c r="D305" s="15"/>
      <c r="E305" s="15">
        <v>1</v>
      </c>
      <c r="F305" s="15">
        <f t="shared" si="139"/>
        <v>1</v>
      </c>
      <c r="G305" s="15"/>
      <c r="H305" s="15">
        <v>1</v>
      </c>
      <c r="I305" s="15">
        <f t="shared" si="140"/>
        <v>1</v>
      </c>
      <c r="J305" s="15"/>
      <c r="K305" s="15">
        <v>2</v>
      </c>
      <c r="L305" s="15">
        <f t="shared" si="141"/>
        <v>2</v>
      </c>
      <c r="M305" s="15"/>
      <c r="N305" s="15">
        <v>1</v>
      </c>
      <c r="O305" s="15">
        <f t="shared" si="142"/>
        <v>1</v>
      </c>
      <c r="P305" s="15"/>
      <c r="Q305" s="15"/>
      <c r="R305" s="15">
        <f t="shared" si="143"/>
        <v>0</v>
      </c>
      <c r="S305" s="15"/>
      <c r="T305" s="15"/>
      <c r="U305" s="15">
        <f t="shared" si="144"/>
        <v>0</v>
      </c>
    </row>
    <row r="306" spans="1:21" outlineLevel="1" x14ac:dyDescent="0.25">
      <c r="A306" s="131" t="s">
        <v>398</v>
      </c>
      <c r="B306" s="131"/>
      <c r="C306" s="131"/>
      <c r="D306" s="14">
        <f t="shared" ref="D306:U306" si="149">SUBTOTAL(9,D309:D309)</f>
        <v>36</v>
      </c>
      <c r="E306" s="14">
        <f t="shared" si="149"/>
        <v>37</v>
      </c>
      <c r="F306" s="14">
        <f t="shared" si="149"/>
        <v>73</v>
      </c>
      <c r="G306" s="14">
        <f t="shared" si="149"/>
        <v>35</v>
      </c>
      <c r="H306" s="14">
        <f t="shared" si="149"/>
        <v>29</v>
      </c>
      <c r="I306" s="14">
        <f t="shared" si="149"/>
        <v>64</v>
      </c>
      <c r="J306" s="14">
        <f t="shared" si="149"/>
        <v>40</v>
      </c>
      <c r="K306" s="14">
        <f t="shared" si="149"/>
        <v>31</v>
      </c>
      <c r="L306" s="14">
        <f t="shared" si="149"/>
        <v>71</v>
      </c>
      <c r="M306" s="14">
        <f t="shared" si="149"/>
        <v>33</v>
      </c>
      <c r="N306" s="14">
        <f t="shared" si="149"/>
        <v>24</v>
      </c>
      <c r="O306" s="14">
        <f t="shared" si="149"/>
        <v>57</v>
      </c>
      <c r="P306" s="14">
        <f t="shared" si="149"/>
        <v>37</v>
      </c>
      <c r="Q306" s="14">
        <f t="shared" si="149"/>
        <v>27</v>
      </c>
      <c r="R306" s="14">
        <f t="shared" si="149"/>
        <v>64</v>
      </c>
      <c r="S306" s="14">
        <f t="shared" si="149"/>
        <v>28</v>
      </c>
      <c r="T306" s="14">
        <f t="shared" si="149"/>
        <v>25</v>
      </c>
      <c r="U306" s="14">
        <f t="shared" si="149"/>
        <v>53</v>
      </c>
    </row>
    <row r="307" spans="1:21" outlineLevel="2" x14ac:dyDescent="0.25">
      <c r="A307" s="125" t="s">
        <v>36</v>
      </c>
      <c r="B307" s="125"/>
      <c r="C307" s="125"/>
      <c r="D307" s="14">
        <f t="shared" ref="D307:U307" si="150">SUBTOTAL(9,D309:D309)</f>
        <v>36</v>
      </c>
      <c r="E307" s="14">
        <f t="shared" si="150"/>
        <v>37</v>
      </c>
      <c r="F307" s="14">
        <f t="shared" si="150"/>
        <v>73</v>
      </c>
      <c r="G307" s="14">
        <f t="shared" si="150"/>
        <v>35</v>
      </c>
      <c r="H307" s="14">
        <f t="shared" si="150"/>
        <v>29</v>
      </c>
      <c r="I307" s="14">
        <f t="shared" si="150"/>
        <v>64</v>
      </c>
      <c r="J307" s="14">
        <f t="shared" si="150"/>
        <v>40</v>
      </c>
      <c r="K307" s="14">
        <f t="shared" si="150"/>
        <v>31</v>
      </c>
      <c r="L307" s="14">
        <f t="shared" si="150"/>
        <v>71</v>
      </c>
      <c r="M307" s="14">
        <f t="shared" si="150"/>
        <v>33</v>
      </c>
      <c r="N307" s="14">
        <f t="shared" si="150"/>
        <v>24</v>
      </c>
      <c r="O307" s="14">
        <f t="shared" si="150"/>
        <v>57</v>
      </c>
      <c r="P307" s="14">
        <f t="shared" si="150"/>
        <v>37</v>
      </c>
      <c r="Q307" s="14">
        <f t="shared" si="150"/>
        <v>27</v>
      </c>
      <c r="R307" s="14">
        <f t="shared" si="150"/>
        <v>64</v>
      </c>
      <c r="S307" s="14">
        <f t="shared" si="150"/>
        <v>28</v>
      </c>
      <c r="T307" s="14">
        <f t="shared" si="150"/>
        <v>25</v>
      </c>
      <c r="U307" s="14">
        <f t="shared" si="150"/>
        <v>53</v>
      </c>
    </row>
    <row r="308" spans="1:21" outlineLevel="3" collapsed="1" x14ac:dyDescent="0.25">
      <c r="A308" s="132" t="s">
        <v>37</v>
      </c>
      <c r="B308" s="132"/>
      <c r="C308" s="132"/>
      <c r="D308" s="14">
        <f t="shared" ref="D308:U308" si="151">SUBTOTAL(9,D309:D309)</f>
        <v>36</v>
      </c>
      <c r="E308" s="14">
        <f t="shared" si="151"/>
        <v>37</v>
      </c>
      <c r="F308" s="14">
        <f t="shared" si="151"/>
        <v>73</v>
      </c>
      <c r="G308" s="14">
        <f t="shared" si="151"/>
        <v>35</v>
      </c>
      <c r="H308" s="14">
        <f t="shared" si="151"/>
        <v>29</v>
      </c>
      <c r="I308" s="14">
        <f t="shared" si="151"/>
        <v>64</v>
      </c>
      <c r="J308" s="14">
        <f t="shared" si="151"/>
        <v>40</v>
      </c>
      <c r="K308" s="14">
        <f t="shared" si="151"/>
        <v>31</v>
      </c>
      <c r="L308" s="14">
        <f t="shared" si="151"/>
        <v>71</v>
      </c>
      <c r="M308" s="14">
        <f t="shared" si="151"/>
        <v>33</v>
      </c>
      <c r="N308" s="14">
        <f t="shared" si="151"/>
        <v>24</v>
      </c>
      <c r="O308" s="14">
        <f t="shared" si="151"/>
        <v>57</v>
      </c>
      <c r="P308" s="14">
        <f t="shared" si="151"/>
        <v>37</v>
      </c>
      <c r="Q308" s="14">
        <f t="shared" si="151"/>
        <v>27</v>
      </c>
      <c r="R308" s="14">
        <f t="shared" si="151"/>
        <v>64</v>
      </c>
      <c r="S308" s="14">
        <f t="shared" si="151"/>
        <v>28</v>
      </c>
      <c r="T308" s="14">
        <f t="shared" si="151"/>
        <v>25</v>
      </c>
      <c r="U308" s="14">
        <f t="shared" si="151"/>
        <v>53</v>
      </c>
    </row>
    <row r="309" spans="1:21" outlineLevel="4" x14ac:dyDescent="0.25">
      <c r="A309" s="9">
        <v>4.0301</v>
      </c>
      <c r="B309" s="9" t="s">
        <v>399</v>
      </c>
      <c r="C309" s="9" t="s">
        <v>400</v>
      </c>
      <c r="D309" s="15">
        <v>36</v>
      </c>
      <c r="E309" s="15">
        <v>37</v>
      </c>
      <c r="F309" s="15">
        <f t="shared" si="139"/>
        <v>73</v>
      </c>
      <c r="G309" s="15">
        <v>35</v>
      </c>
      <c r="H309" s="15">
        <v>29</v>
      </c>
      <c r="I309" s="15">
        <f t="shared" si="140"/>
        <v>64</v>
      </c>
      <c r="J309" s="15">
        <v>40</v>
      </c>
      <c r="K309" s="15">
        <v>31</v>
      </c>
      <c r="L309" s="15">
        <f t="shared" si="141"/>
        <v>71</v>
      </c>
      <c r="M309" s="15">
        <v>33</v>
      </c>
      <c r="N309" s="15">
        <v>24</v>
      </c>
      <c r="O309" s="15">
        <f t="shared" si="142"/>
        <v>57</v>
      </c>
      <c r="P309" s="15">
        <v>37</v>
      </c>
      <c r="Q309" s="15">
        <v>27</v>
      </c>
      <c r="R309" s="15">
        <f t="shared" si="143"/>
        <v>64</v>
      </c>
      <c r="S309" s="15">
        <v>28</v>
      </c>
      <c r="T309" s="15">
        <v>25</v>
      </c>
      <c r="U309" s="15">
        <f t="shared" si="144"/>
        <v>53</v>
      </c>
    </row>
  </sheetData>
  <sortState ref="A26:U318">
    <sortCondition ref="A26:A318"/>
    <sortCondition ref="C26:C318"/>
  </sortState>
  <mergeCells count="102">
    <mergeCell ref="A308:C308"/>
    <mergeCell ref="A151:C151"/>
    <mergeCell ref="A143:C143"/>
    <mergeCell ref="A149:C149"/>
    <mergeCell ref="A156:C156"/>
    <mergeCell ref="A162:C162"/>
    <mergeCell ref="A167:C167"/>
    <mergeCell ref="A181:C181"/>
    <mergeCell ref="A199:C199"/>
    <mergeCell ref="A280:C280"/>
    <mergeCell ref="A208:C208"/>
    <mergeCell ref="A211:C211"/>
    <mergeCell ref="A213:C213"/>
    <mergeCell ref="A217:C217"/>
    <mergeCell ref="A225:C225"/>
    <mergeCell ref="A234:C234"/>
    <mergeCell ref="A204:C204"/>
    <mergeCell ref="A249:C249"/>
    <mergeCell ref="A259:C259"/>
    <mergeCell ref="A267:C267"/>
    <mergeCell ref="A23:C23"/>
    <mergeCell ref="A307:C307"/>
    <mergeCell ref="A25:C25"/>
    <mergeCell ref="A42:C42"/>
    <mergeCell ref="A47:C47"/>
    <mergeCell ref="A52:C52"/>
    <mergeCell ref="A55:C55"/>
    <mergeCell ref="A59:C59"/>
    <mergeCell ref="A73:C73"/>
    <mergeCell ref="A79:C79"/>
    <mergeCell ref="A87:C87"/>
    <mergeCell ref="A133:C133"/>
    <mergeCell ref="A139:C139"/>
    <mergeCell ref="A144:C144"/>
    <mergeCell ref="A150:C150"/>
    <mergeCell ref="A180:C180"/>
    <mergeCell ref="A205:C205"/>
    <mergeCell ref="A206:C206"/>
    <mergeCell ref="A286:C286"/>
    <mergeCell ref="A298:C298"/>
    <mergeCell ref="A300:C300"/>
    <mergeCell ref="A304:C304"/>
    <mergeCell ref="A57:C57"/>
    <mergeCell ref="A85:C85"/>
    <mergeCell ref="A121:C121"/>
    <mergeCell ref="A132:C132"/>
    <mergeCell ref="A232:C232"/>
    <mergeCell ref="A284:C284"/>
    <mergeCell ref="A269:C269"/>
    <mergeCell ref="A278:C278"/>
    <mergeCell ref="A24:C24"/>
    <mergeCell ref="A41:C41"/>
    <mergeCell ref="A51:C51"/>
    <mergeCell ref="A54:C54"/>
    <mergeCell ref="D8:I8"/>
    <mergeCell ref="D9:F9"/>
    <mergeCell ref="J8:O8"/>
    <mergeCell ref="P8:U8"/>
    <mergeCell ref="A306:C306"/>
    <mergeCell ref="A233:C233"/>
    <mergeCell ref="A266:C266"/>
    <mergeCell ref="A285:C285"/>
    <mergeCell ref="A297:C297"/>
    <mergeCell ref="A58:C58"/>
    <mergeCell ref="A72:C72"/>
    <mergeCell ref="A86:C86"/>
    <mergeCell ref="A99:C99"/>
    <mergeCell ref="A122:C122"/>
    <mergeCell ref="A123:C123"/>
    <mergeCell ref="A127:C127"/>
    <mergeCell ref="A130:C130"/>
    <mergeCell ref="A134:C134"/>
    <mergeCell ref="A140:C140"/>
    <mergeCell ref="A145:C145"/>
    <mergeCell ref="A147:C147"/>
    <mergeCell ref="A100:C100"/>
    <mergeCell ref="A118:C118"/>
    <mergeCell ref="A50:C50"/>
    <mergeCell ref="S4:T4"/>
    <mergeCell ref="D7:U7"/>
    <mergeCell ref="D1:U1"/>
    <mergeCell ref="D2:U2"/>
    <mergeCell ref="D3:U3"/>
    <mergeCell ref="D5:U5"/>
    <mergeCell ref="D6:U6"/>
    <mergeCell ref="A22:C22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8:C10"/>
    <mergeCell ref="G9:I9"/>
    <mergeCell ref="J9:L9"/>
    <mergeCell ref="M9:O9"/>
    <mergeCell ref="P9:R9"/>
    <mergeCell ref="S9:U9"/>
  </mergeCells>
  <printOptions horizontalCentered="1"/>
  <pageMargins left="0.25" right="0.25" top="0.75" bottom="0.75" header="0.3" footer="0.3"/>
  <pageSetup paperSize="5" scale="90" orientation="landscape" horizontalDpi="90" verticalDpi="90" r:id="rId1"/>
  <headerFooter>
    <oddHeader>&amp;L&amp;G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2"/>
  <sheetViews>
    <sheetView zoomScaleNormal="100" workbookViewId="0"/>
  </sheetViews>
  <sheetFormatPr defaultRowHeight="12.75" outlineLevelRow="4" x14ac:dyDescent="0.25"/>
  <cols>
    <col min="1" max="1" width="8" style="1" bestFit="1" customWidth="1"/>
    <col min="2" max="2" width="5.85546875" style="1" bestFit="1" customWidth="1"/>
    <col min="3" max="3" width="33.85546875" style="1" bestFit="1" customWidth="1"/>
    <col min="4" max="5" width="7" style="1" bestFit="1" customWidth="1"/>
    <col min="6" max="6" width="8" style="1" bestFit="1" customWidth="1"/>
    <col min="7" max="7" width="7" style="1" bestFit="1" customWidth="1"/>
    <col min="8" max="8" width="7" style="2" bestFit="1" customWidth="1"/>
    <col min="9" max="9" width="8" style="1" bestFit="1" customWidth="1"/>
    <col min="10" max="10" width="7" style="1" bestFit="1" customWidth="1"/>
    <col min="11" max="11" width="7" style="2" bestFit="1" customWidth="1"/>
    <col min="12" max="12" width="8" style="1" bestFit="1" customWidth="1"/>
    <col min="13" max="13" width="7" style="1" bestFit="1" customWidth="1"/>
    <col min="14" max="14" width="7" style="2" bestFit="1" customWidth="1"/>
    <col min="15" max="15" width="8" style="1" bestFit="1" customWidth="1"/>
    <col min="16" max="17" width="7" style="1" bestFit="1" customWidth="1"/>
    <col min="18" max="18" width="8" style="1" bestFit="1" customWidth="1"/>
    <col min="19" max="20" width="7" style="1" bestFit="1" customWidth="1"/>
    <col min="21" max="21" width="8" style="1" bestFit="1" customWidth="1"/>
    <col min="22" max="22" width="5" style="1" bestFit="1" customWidth="1"/>
    <col min="23" max="23" width="9.140625" style="1"/>
    <col min="24" max="24" width="3" style="1" bestFit="1" customWidth="1"/>
    <col min="25" max="16384" width="9.140625" style="1"/>
  </cols>
  <sheetData>
    <row r="1" spans="1:21" s="3" customFormat="1" ht="15" x14ac:dyDescent="0.25">
      <c r="A1"/>
      <c r="B1"/>
      <c r="C1"/>
      <c r="D1" s="121" t="s">
        <v>419</v>
      </c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</row>
    <row r="2" spans="1:21" s="3" customFormat="1" ht="15" x14ac:dyDescent="0.25">
      <c r="A2"/>
      <c r="B2"/>
      <c r="C2"/>
      <c r="D2" s="121" t="s">
        <v>420</v>
      </c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</row>
    <row r="3" spans="1:21" s="3" customFormat="1" ht="15" x14ac:dyDescent="0.25">
      <c r="A3"/>
      <c r="B3"/>
      <c r="C3"/>
      <c r="D3" s="121" t="s">
        <v>432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</row>
    <row r="4" spans="1:21" s="3" customFormat="1" ht="15" x14ac:dyDescent="0.25">
      <c r="A4"/>
      <c r="B4"/>
      <c r="C4"/>
      <c r="D4" s="4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30"/>
      <c r="Q4" s="130"/>
      <c r="R4" s="7"/>
      <c r="S4" s="130">
        <v>44358</v>
      </c>
      <c r="T4" s="130"/>
      <c r="U4" s="7" t="s">
        <v>429</v>
      </c>
    </row>
    <row r="5" spans="1:21" s="3" customFormat="1" ht="15" x14ac:dyDescent="0.25">
      <c r="A5"/>
      <c r="B5"/>
      <c r="C5"/>
      <c r="D5" s="122" t="s">
        <v>449</v>
      </c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</row>
    <row r="6" spans="1:21" s="3" customFormat="1" ht="15" x14ac:dyDescent="0.25">
      <c r="A6"/>
      <c r="B6"/>
      <c r="C6"/>
      <c r="D6" s="123" t="s">
        <v>430</v>
      </c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</row>
    <row r="7" spans="1:21" s="3" customFormat="1" ht="15" x14ac:dyDescent="0.25">
      <c r="A7"/>
      <c r="B7"/>
      <c r="C7"/>
      <c r="D7" s="124" t="s">
        <v>450</v>
      </c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</row>
    <row r="8" spans="1:21" ht="15" customHeight="1" x14ac:dyDescent="0.25">
      <c r="A8" s="118" t="s">
        <v>421</v>
      </c>
      <c r="B8" s="118"/>
      <c r="C8" s="118"/>
      <c r="D8" s="119" t="s">
        <v>411</v>
      </c>
      <c r="E8" s="119"/>
      <c r="F8" s="119"/>
      <c r="G8" s="119"/>
      <c r="H8" s="119"/>
      <c r="I8" s="119"/>
      <c r="J8" s="119" t="s">
        <v>412</v>
      </c>
      <c r="K8" s="119"/>
      <c r="L8" s="119"/>
      <c r="M8" s="119"/>
      <c r="N8" s="119"/>
      <c r="O8" s="119"/>
      <c r="P8" s="119" t="s">
        <v>413</v>
      </c>
      <c r="Q8" s="119"/>
      <c r="R8" s="119"/>
      <c r="S8" s="119"/>
      <c r="T8" s="119"/>
      <c r="U8" s="119"/>
    </row>
    <row r="9" spans="1:21" ht="15" x14ac:dyDescent="0.25">
      <c r="A9" s="118"/>
      <c r="B9" s="118"/>
      <c r="C9" s="118"/>
      <c r="D9" s="119" t="s">
        <v>417</v>
      </c>
      <c r="E9" s="119"/>
      <c r="F9" s="119"/>
      <c r="G9" s="119" t="s">
        <v>418</v>
      </c>
      <c r="H9" s="119"/>
      <c r="I9" s="119"/>
      <c r="J9" s="119" t="s">
        <v>417</v>
      </c>
      <c r="K9" s="119"/>
      <c r="L9" s="119"/>
      <c r="M9" s="119" t="s">
        <v>418</v>
      </c>
      <c r="N9" s="119"/>
      <c r="O9" s="119"/>
      <c r="P9" s="119" t="s">
        <v>417</v>
      </c>
      <c r="Q9" s="119"/>
      <c r="R9" s="119"/>
      <c r="S9" s="119" t="s">
        <v>418</v>
      </c>
      <c r="T9" s="119"/>
      <c r="U9" s="119"/>
    </row>
    <row r="10" spans="1:21" ht="15" x14ac:dyDescent="0.25">
      <c r="A10" s="118"/>
      <c r="B10" s="118"/>
      <c r="C10" s="118"/>
      <c r="D10" s="17" t="s">
        <v>1</v>
      </c>
      <c r="E10" s="17" t="s">
        <v>2</v>
      </c>
      <c r="F10" s="17" t="s">
        <v>0</v>
      </c>
      <c r="G10" s="17" t="s">
        <v>1</v>
      </c>
      <c r="H10" s="17" t="s">
        <v>2</v>
      </c>
      <c r="I10" s="17" t="s">
        <v>0</v>
      </c>
      <c r="J10" s="17" t="s">
        <v>1</v>
      </c>
      <c r="K10" s="17" t="s">
        <v>2</v>
      </c>
      <c r="L10" s="17" t="s">
        <v>0</v>
      </c>
      <c r="M10" s="17" t="s">
        <v>1</v>
      </c>
      <c r="N10" s="17" t="s">
        <v>2</v>
      </c>
      <c r="O10" s="17" t="s">
        <v>0</v>
      </c>
      <c r="P10" s="17" t="s">
        <v>1</v>
      </c>
      <c r="Q10" s="17" t="s">
        <v>2</v>
      </c>
      <c r="R10" s="17" t="s">
        <v>0</v>
      </c>
      <c r="S10" s="17" t="s">
        <v>1</v>
      </c>
      <c r="T10" s="17" t="s">
        <v>2</v>
      </c>
      <c r="U10" s="17" t="s">
        <v>0</v>
      </c>
    </row>
    <row r="11" spans="1:21" ht="15" x14ac:dyDescent="0.25">
      <c r="A11" s="8"/>
      <c r="B11" s="9"/>
      <c r="C11" s="10" t="s">
        <v>422</v>
      </c>
      <c r="D11" s="18">
        <f t="shared" ref="D11" si="0">D12+D17</f>
        <v>5737</v>
      </c>
      <c r="E11" s="18">
        <f t="shared" ref="E11:T11" si="1">E12+E17</f>
        <v>9195</v>
      </c>
      <c r="F11" s="18">
        <f>SUM(D11:E11)</f>
        <v>14932</v>
      </c>
      <c r="G11" s="18">
        <f t="shared" si="1"/>
        <v>5247</v>
      </c>
      <c r="H11" s="18">
        <f t="shared" si="1"/>
        <v>8493</v>
      </c>
      <c r="I11" s="18">
        <f>SUM(G11:H11)</f>
        <v>13740</v>
      </c>
      <c r="J11" s="18">
        <f t="shared" si="1"/>
        <v>5405</v>
      </c>
      <c r="K11" s="18">
        <f t="shared" si="1"/>
        <v>8990</v>
      </c>
      <c r="L11" s="18">
        <f>SUM(J11:K11)</f>
        <v>14395</v>
      </c>
      <c r="M11" s="18">
        <f t="shared" si="1"/>
        <v>4964</v>
      </c>
      <c r="N11" s="18">
        <f t="shared" si="1"/>
        <v>8230</v>
      </c>
      <c r="O11" s="18">
        <f>SUM(M11:N11)</f>
        <v>13194</v>
      </c>
      <c r="P11" s="18">
        <f t="shared" si="1"/>
        <v>5099</v>
      </c>
      <c r="Q11" s="18">
        <f t="shared" si="1"/>
        <v>8793</v>
      </c>
      <c r="R11" s="18">
        <f>SUM(P11:Q11)</f>
        <v>13892</v>
      </c>
      <c r="S11" s="18">
        <f t="shared" si="1"/>
        <v>4711</v>
      </c>
      <c r="T11" s="18">
        <f t="shared" si="1"/>
        <v>8155</v>
      </c>
      <c r="U11" s="18">
        <f>SUM(S11:T11)</f>
        <v>12866</v>
      </c>
    </row>
    <row r="12" spans="1:21" ht="15" x14ac:dyDescent="0.25">
      <c r="A12" s="125" t="s">
        <v>4</v>
      </c>
      <c r="B12" s="125"/>
      <c r="C12" s="125"/>
      <c r="D12" s="14">
        <f t="shared" ref="D12" si="2">SUM(D13:D16)</f>
        <v>4481</v>
      </c>
      <c r="E12" s="14">
        <f t="shared" ref="E12:T12" si="3">SUM(E13:E16)</f>
        <v>7176</v>
      </c>
      <c r="F12" s="18">
        <f t="shared" ref="F12:F75" si="4">SUM(D12:E12)</f>
        <v>11657</v>
      </c>
      <c r="G12" s="14">
        <f t="shared" si="3"/>
        <v>4116</v>
      </c>
      <c r="H12" s="14">
        <f t="shared" si="3"/>
        <v>6726</v>
      </c>
      <c r="I12" s="18">
        <f t="shared" ref="I12:I75" si="5">SUM(G12:H12)</f>
        <v>10842</v>
      </c>
      <c r="J12" s="14">
        <f t="shared" si="3"/>
        <v>4207</v>
      </c>
      <c r="K12" s="14">
        <f t="shared" si="3"/>
        <v>7047</v>
      </c>
      <c r="L12" s="18">
        <f t="shared" ref="L12:L75" si="6">SUM(J12:K12)</f>
        <v>11254</v>
      </c>
      <c r="M12" s="14">
        <f t="shared" si="3"/>
        <v>3857</v>
      </c>
      <c r="N12" s="14">
        <f t="shared" si="3"/>
        <v>6531</v>
      </c>
      <c r="O12" s="18">
        <f t="shared" ref="O12:O75" si="7">SUM(M12:N12)</f>
        <v>10388</v>
      </c>
      <c r="P12" s="14">
        <f t="shared" si="3"/>
        <v>3985</v>
      </c>
      <c r="Q12" s="14">
        <f t="shared" si="3"/>
        <v>6892</v>
      </c>
      <c r="R12" s="18">
        <f t="shared" ref="R12:R75" si="8">SUM(P12:Q12)</f>
        <v>10877</v>
      </c>
      <c r="S12" s="14">
        <f t="shared" si="3"/>
        <v>3636</v>
      </c>
      <c r="T12" s="14">
        <f t="shared" si="3"/>
        <v>6342</v>
      </c>
      <c r="U12" s="18">
        <f t="shared" ref="U12:U75" si="9">SUM(S12:T12)</f>
        <v>9978</v>
      </c>
    </row>
    <row r="13" spans="1:21" ht="15" x14ac:dyDescent="0.25">
      <c r="A13" s="120" t="s">
        <v>5</v>
      </c>
      <c r="B13" s="120"/>
      <c r="C13" s="120"/>
      <c r="D13" s="15">
        <f>D25+D50+D57+D85+D130+D146+D151+D156+D161+D198+D223+D236+D247+D275</f>
        <v>4370</v>
      </c>
      <c r="E13" s="15">
        <f t="shared" ref="E13:T13" si="10">E25+E50+E57+E85+E130+E146+E151+E156+E161+E198+E223+E236+E247+E275</f>
        <v>7135</v>
      </c>
      <c r="F13" s="18">
        <f t="shared" si="4"/>
        <v>11505</v>
      </c>
      <c r="G13" s="15">
        <f t="shared" si="10"/>
        <v>4026</v>
      </c>
      <c r="H13" s="15">
        <f t="shared" si="10"/>
        <v>6691</v>
      </c>
      <c r="I13" s="18">
        <f t="shared" si="5"/>
        <v>10717</v>
      </c>
      <c r="J13" s="15">
        <f t="shared" si="10"/>
        <v>4121</v>
      </c>
      <c r="K13" s="15">
        <f t="shared" si="10"/>
        <v>7010</v>
      </c>
      <c r="L13" s="18">
        <f t="shared" si="6"/>
        <v>11131</v>
      </c>
      <c r="M13" s="15">
        <f t="shared" si="10"/>
        <v>3791</v>
      </c>
      <c r="N13" s="15">
        <f t="shared" si="10"/>
        <v>6499</v>
      </c>
      <c r="O13" s="18">
        <f t="shared" si="7"/>
        <v>10290</v>
      </c>
      <c r="P13" s="15">
        <f t="shared" si="10"/>
        <v>3928</v>
      </c>
      <c r="Q13" s="15">
        <f t="shared" si="10"/>
        <v>6852</v>
      </c>
      <c r="R13" s="18">
        <f t="shared" si="8"/>
        <v>10780</v>
      </c>
      <c r="S13" s="15">
        <f t="shared" si="10"/>
        <v>3588</v>
      </c>
      <c r="T13" s="15">
        <f t="shared" si="10"/>
        <v>6319</v>
      </c>
      <c r="U13" s="18">
        <f t="shared" si="9"/>
        <v>9907</v>
      </c>
    </row>
    <row r="14" spans="1:21" ht="15" x14ac:dyDescent="0.25">
      <c r="A14" s="120" t="s">
        <v>423</v>
      </c>
      <c r="B14" s="120"/>
      <c r="C14" s="120"/>
      <c r="D14" s="15">
        <f>D200</f>
        <v>3</v>
      </c>
      <c r="E14" s="15">
        <f t="shared" ref="E14:T14" si="11">E200</f>
        <v>2</v>
      </c>
      <c r="F14" s="18">
        <f t="shared" si="4"/>
        <v>5</v>
      </c>
      <c r="G14" s="15">
        <f t="shared" si="11"/>
        <v>8</v>
      </c>
      <c r="H14" s="15">
        <f t="shared" si="11"/>
        <v>8</v>
      </c>
      <c r="I14" s="18">
        <f t="shared" si="5"/>
        <v>16</v>
      </c>
      <c r="J14" s="15">
        <f t="shared" si="11"/>
        <v>5</v>
      </c>
      <c r="K14" s="15">
        <f t="shared" si="11"/>
        <v>5</v>
      </c>
      <c r="L14" s="18">
        <f t="shared" si="6"/>
        <v>10</v>
      </c>
      <c r="M14" s="15">
        <f t="shared" si="11"/>
        <v>3</v>
      </c>
      <c r="N14" s="15">
        <f t="shared" si="11"/>
        <v>4</v>
      </c>
      <c r="O14" s="18">
        <f t="shared" si="7"/>
        <v>7</v>
      </c>
      <c r="P14" s="15">
        <f t="shared" si="11"/>
        <v>1</v>
      </c>
      <c r="Q14" s="15">
        <f t="shared" si="11"/>
        <v>14</v>
      </c>
      <c r="R14" s="18">
        <f t="shared" si="8"/>
        <v>15</v>
      </c>
      <c r="S14" s="15">
        <f t="shared" si="11"/>
        <v>2</v>
      </c>
      <c r="T14" s="15">
        <f t="shared" si="11"/>
        <v>1</v>
      </c>
      <c r="U14" s="18">
        <f t="shared" si="9"/>
        <v>3</v>
      </c>
    </row>
    <row r="15" spans="1:21" ht="15" x14ac:dyDescent="0.25">
      <c r="A15" s="120" t="s">
        <v>433</v>
      </c>
      <c r="B15" s="120"/>
      <c r="C15" s="120"/>
      <c r="D15" s="15">
        <f>D203</f>
        <v>53</v>
      </c>
      <c r="E15" s="15">
        <f t="shared" ref="E15:T15" si="12">E203</f>
        <v>5</v>
      </c>
      <c r="F15" s="18">
        <f t="shared" si="4"/>
        <v>58</v>
      </c>
      <c r="G15" s="15">
        <f t="shared" si="12"/>
        <v>46</v>
      </c>
      <c r="H15" s="15">
        <f t="shared" si="12"/>
        <v>5</v>
      </c>
      <c r="I15" s="18">
        <f t="shared" si="5"/>
        <v>51</v>
      </c>
      <c r="J15" s="15">
        <f t="shared" si="12"/>
        <v>43</v>
      </c>
      <c r="K15" s="15">
        <f t="shared" si="12"/>
        <v>7</v>
      </c>
      <c r="L15" s="18">
        <f t="shared" si="6"/>
        <v>50</v>
      </c>
      <c r="M15" s="15">
        <f t="shared" si="12"/>
        <v>36</v>
      </c>
      <c r="N15" s="15">
        <f t="shared" si="12"/>
        <v>6</v>
      </c>
      <c r="O15" s="18">
        <f t="shared" si="7"/>
        <v>42</v>
      </c>
      <c r="P15" s="15">
        <f t="shared" si="12"/>
        <v>21</v>
      </c>
      <c r="Q15" s="15">
        <f t="shared" si="12"/>
        <v>1</v>
      </c>
      <c r="R15" s="18">
        <f t="shared" si="8"/>
        <v>22</v>
      </c>
      <c r="S15" s="15">
        <f t="shared" si="12"/>
        <v>19</v>
      </c>
      <c r="T15" s="15">
        <f t="shared" si="12"/>
        <v>1</v>
      </c>
      <c r="U15" s="18">
        <f t="shared" si="9"/>
        <v>20</v>
      </c>
    </row>
    <row r="16" spans="1:21" ht="15" x14ac:dyDescent="0.25">
      <c r="A16" s="120" t="s">
        <v>428</v>
      </c>
      <c r="B16" s="120"/>
      <c r="C16" s="120"/>
      <c r="D16" s="15">
        <f>D207+D214</f>
        <v>55</v>
      </c>
      <c r="E16" s="15">
        <f t="shared" ref="E16:T16" si="13">E207+E214</f>
        <v>34</v>
      </c>
      <c r="F16" s="18">
        <f t="shared" si="4"/>
        <v>89</v>
      </c>
      <c r="G16" s="15">
        <f t="shared" si="13"/>
        <v>36</v>
      </c>
      <c r="H16" s="15">
        <f t="shared" si="13"/>
        <v>22</v>
      </c>
      <c r="I16" s="18">
        <f t="shared" si="5"/>
        <v>58</v>
      </c>
      <c r="J16" s="15">
        <f t="shared" si="13"/>
        <v>38</v>
      </c>
      <c r="K16" s="15">
        <f t="shared" si="13"/>
        <v>25</v>
      </c>
      <c r="L16" s="18">
        <f t="shared" si="6"/>
        <v>63</v>
      </c>
      <c r="M16" s="15">
        <f t="shared" si="13"/>
        <v>27</v>
      </c>
      <c r="N16" s="15">
        <f t="shared" si="13"/>
        <v>22</v>
      </c>
      <c r="O16" s="18">
        <f t="shared" si="7"/>
        <v>49</v>
      </c>
      <c r="P16" s="15">
        <f t="shared" si="13"/>
        <v>35</v>
      </c>
      <c r="Q16" s="15">
        <f t="shared" si="13"/>
        <v>25</v>
      </c>
      <c r="R16" s="18">
        <f t="shared" si="8"/>
        <v>60</v>
      </c>
      <c r="S16" s="15">
        <f t="shared" si="13"/>
        <v>27</v>
      </c>
      <c r="T16" s="15">
        <f t="shared" si="13"/>
        <v>21</v>
      </c>
      <c r="U16" s="18">
        <f t="shared" si="9"/>
        <v>48</v>
      </c>
    </row>
    <row r="17" spans="1:21" ht="15" x14ac:dyDescent="0.25">
      <c r="A17" s="125" t="s">
        <v>36</v>
      </c>
      <c r="B17" s="125"/>
      <c r="C17" s="125"/>
      <c r="D17" s="14">
        <f t="shared" ref="D17" si="14">SUM(D18:D22)</f>
        <v>1256</v>
      </c>
      <c r="E17" s="14">
        <f t="shared" ref="E17:T17" si="15">SUM(E18:E22)</f>
        <v>2019</v>
      </c>
      <c r="F17" s="18">
        <f t="shared" si="4"/>
        <v>3275</v>
      </c>
      <c r="G17" s="14">
        <f t="shared" si="15"/>
        <v>1131</v>
      </c>
      <c r="H17" s="14">
        <f t="shared" si="15"/>
        <v>1767</v>
      </c>
      <c r="I17" s="18">
        <f t="shared" si="5"/>
        <v>2898</v>
      </c>
      <c r="J17" s="14">
        <f t="shared" si="15"/>
        <v>1198</v>
      </c>
      <c r="K17" s="14">
        <f t="shared" si="15"/>
        <v>1943</v>
      </c>
      <c r="L17" s="18">
        <f t="shared" si="6"/>
        <v>3141</v>
      </c>
      <c r="M17" s="14">
        <f t="shared" si="15"/>
        <v>1107</v>
      </c>
      <c r="N17" s="14">
        <f t="shared" si="15"/>
        <v>1699</v>
      </c>
      <c r="O17" s="18">
        <f t="shared" si="7"/>
        <v>2806</v>
      </c>
      <c r="P17" s="14">
        <f t="shared" si="15"/>
        <v>1114</v>
      </c>
      <c r="Q17" s="14">
        <f t="shared" si="15"/>
        <v>1901</v>
      </c>
      <c r="R17" s="18">
        <f t="shared" si="8"/>
        <v>3015</v>
      </c>
      <c r="S17" s="14">
        <f t="shared" si="15"/>
        <v>1075</v>
      </c>
      <c r="T17" s="14">
        <f t="shared" si="15"/>
        <v>1813</v>
      </c>
      <c r="U17" s="18">
        <f t="shared" si="9"/>
        <v>2888</v>
      </c>
    </row>
    <row r="18" spans="1:21" ht="15" x14ac:dyDescent="0.25">
      <c r="A18" s="120" t="s">
        <v>425</v>
      </c>
      <c r="B18" s="120"/>
      <c r="C18" s="120"/>
      <c r="D18" s="15">
        <f>D119+D255+D285</f>
        <v>6</v>
      </c>
      <c r="E18" s="15">
        <f t="shared" ref="E18:T18" si="16">E119+E255+E285</f>
        <v>10</v>
      </c>
      <c r="F18" s="18">
        <f t="shared" si="4"/>
        <v>16</v>
      </c>
      <c r="G18" s="15">
        <f t="shared" si="16"/>
        <v>10</v>
      </c>
      <c r="H18" s="15">
        <f t="shared" si="16"/>
        <v>12</v>
      </c>
      <c r="I18" s="18">
        <f t="shared" si="5"/>
        <v>22</v>
      </c>
      <c r="J18" s="15">
        <f t="shared" si="16"/>
        <v>5</v>
      </c>
      <c r="K18" s="15">
        <f t="shared" si="16"/>
        <v>17</v>
      </c>
      <c r="L18" s="18">
        <f t="shared" si="6"/>
        <v>22</v>
      </c>
      <c r="M18" s="15">
        <f t="shared" si="16"/>
        <v>4</v>
      </c>
      <c r="N18" s="15">
        <f t="shared" si="16"/>
        <v>12</v>
      </c>
      <c r="O18" s="18">
        <f t="shared" si="7"/>
        <v>16</v>
      </c>
      <c r="P18" s="15">
        <f t="shared" si="16"/>
        <v>2</v>
      </c>
      <c r="Q18" s="15">
        <f t="shared" si="16"/>
        <v>8</v>
      </c>
      <c r="R18" s="18">
        <f t="shared" si="8"/>
        <v>10</v>
      </c>
      <c r="S18" s="15">
        <f t="shared" si="16"/>
        <v>2</v>
      </c>
      <c r="T18" s="15">
        <f t="shared" si="16"/>
        <v>8</v>
      </c>
      <c r="U18" s="18">
        <f t="shared" si="9"/>
        <v>10</v>
      </c>
    </row>
    <row r="19" spans="1:21" ht="15" x14ac:dyDescent="0.25">
      <c r="A19" s="120" t="s">
        <v>426</v>
      </c>
      <c r="B19" s="120"/>
      <c r="C19" s="120"/>
      <c r="D19" s="15">
        <f>D43+D53+D71+D97+D123+D135+D140+D176+D257+D287+D291</f>
        <v>659</v>
      </c>
      <c r="E19" s="15">
        <f t="shared" ref="E19:T19" si="17">E43+E53+E71+E97+E123+E135+E140+E176+E257+E287+E291</f>
        <v>1128</v>
      </c>
      <c r="F19" s="18">
        <f t="shared" si="4"/>
        <v>1787</v>
      </c>
      <c r="G19" s="15">
        <f t="shared" si="17"/>
        <v>553</v>
      </c>
      <c r="H19" s="15">
        <f t="shared" si="17"/>
        <v>901</v>
      </c>
      <c r="I19" s="18">
        <f t="shared" si="5"/>
        <v>1454</v>
      </c>
      <c r="J19" s="15">
        <f t="shared" si="17"/>
        <v>610</v>
      </c>
      <c r="K19" s="15">
        <f t="shared" si="17"/>
        <v>1097</v>
      </c>
      <c r="L19" s="18">
        <f t="shared" si="6"/>
        <v>1707</v>
      </c>
      <c r="M19" s="15">
        <f t="shared" si="17"/>
        <v>533</v>
      </c>
      <c r="N19" s="15">
        <f t="shared" si="17"/>
        <v>892</v>
      </c>
      <c r="O19" s="18">
        <f t="shared" si="7"/>
        <v>1425</v>
      </c>
      <c r="P19" s="15">
        <f t="shared" si="17"/>
        <v>590</v>
      </c>
      <c r="Q19" s="15">
        <f t="shared" si="17"/>
        <v>1078</v>
      </c>
      <c r="R19" s="18">
        <f t="shared" si="8"/>
        <v>1668</v>
      </c>
      <c r="S19" s="15">
        <f t="shared" si="17"/>
        <v>566</v>
      </c>
      <c r="T19" s="15">
        <f t="shared" si="17"/>
        <v>1001</v>
      </c>
      <c r="U19" s="18">
        <f t="shared" si="9"/>
        <v>1567</v>
      </c>
    </row>
    <row r="20" spans="1:21" ht="15" x14ac:dyDescent="0.25">
      <c r="A20" s="120" t="s">
        <v>427</v>
      </c>
      <c r="B20" s="120"/>
      <c r="C20" s="120"/>
      <c r="D20" s="15">
        <f>D126+D267</f>
        <v>6</v>
      </c>
      <c r="E20" s="15">
        <f t="shared" ref="E20:T20" si="18">E126+E267</f>
        <v>1</v>
      </c>
      <c r="F20" s="18">
        <f t="shared" si="4"/>
        <v>7</v>
      </c>
      <c r="G20" s="15">
        <f t="shared" si="18"/>
        <v>3</v>
      </c>
      <c r="H20" s="15">
        <f t="shared" si="18"/>
        <v>1</v>
      </c>
      <c r="I20" s="18">
        <f t="shared" si="5"/>
        <v>4</v>
      </c>
      <c r="J20" s="15">
        <f t="shared" si="18"/>
        <v>3</v>
      </c>
      <c r="K20" s="15">
        <f t="shared" si="18"/>
        <v>5</v>
      </c>
      <c r="L20" s="18">
        <f t="shared" si="6"/>
        <v>8</v>
      </c>
      <c r="M20" s="15">
        <f t="shared" si="18"/>
        <v>3</v>
      </c>
      <c r="N20" s="15">
        <f t="shared" si="18"/>
        <v>1</v>
      </c>
      <c r="O20" s="18">
        <f t="shared" si="7"/>
        <v>4</v>
      </c>
      <c r="P20" s="15">
        <f t="shared" si="18"/>
        <v>1</v>
      </c>
      <c r="Q20" s="15">
        <f t="shared" si="18"/>
        <v>2</v>
      </c>
      <c r="R20" s="18">
        <f t="shared" si="8"/>
        <v>3</v>
      </c>
      <c r="S20" s="15">
        <f t="shared" si="18"/>
        <v>2</v>
      </c>
      <c r="T20" s="15">
        <f t="shared" si="18"/>
        <v>3</v>
      </c>
      <c r="U20" s="18">
        <f t="shared" si="9"/>
        <v>5</v>
      </c>
    </row>
    <row r="21" spans="1:21" ht="15" x14ac:dyDescent="0.25">
      <c r="A21" s="120" t="s">
        <v>43</v>
      </c>
      <c r="B21" s="120"/>
      <c r="C21" s="120"/>
      <c r="D21" s="15">
        <f>D45+D77+D114+D191+D269</f>
        <v>327</v>
      </c>
      <c r="E21" s="15">
        <f t="shared" ref="E21:T21" si="19">E45+E77+E114+E191+E269</f>
        <v>523</v>
      </c>
      <c r="F21" s="18">
        <f t="shared" si="4"/>
        <v>850</v>
      </c>
      <c r="G21" s="15">
        <f t="shared" si="19"/>
        <v>311</v>
      </c>
      <c r="H21" s="15">
        <f t="shared" si="19"/>
        <v>505</v>
      </c>
      <c r="I21" s="18">
        <f t="shared" si="5"/>
        <v>816</v>
      </c>
      <c r="J21" s="15">
        <f t="shared" si="19"/>
        <v>350</v>
      </c>
      <c r="K21" s="15">
        <f t="shared" si="19"/>
        <v>490</v>
      </c>
      <c r="L21" s="18">
        <f t="shared" si="6"/>
        <v>840</v>
      </c>
      <c r="M21" s="15">
        <f t="shared" si="19"/>
        <v>341</v>
      </c>
      <c r="N21" s="15">
        <f t="shared" si="19"/>
        <v>470</v>
      </c>
      <c r="O21" s="18">
        <f t="shared" si="7"/>
        <v>811</v>
      </c>
      <c r="P21" s="15">
        <f t="shared" si="19"/>
        <v>312</v>
      </c>
      <c r="Q21" s="15">
        <f t="shared" si="19"/>
        <v>506</v>
      </c>
      <c r="R21" s="18">
        <f t="shared" si="8"/>
        <v>818</v>
      </c>
      <c r="S21" s="15">
        <f t="shared" si="19"/>
        <v>300</v>
      </c>
      <c r="T21" s="15">
        <f t="shared" si="19"/>
        <v>488</v>
      </c>
      <c r="U21" s="18">
        <f t="shared" si="9"/>
        <v>788</v>
      </c>
    </row>
    <row r="22" spans="1:21" ht="15" x14ac:dyDescent="0.25">
      <c r="A22" s="120" t="s">
        <v>156</v>
      </c>
      <c r="B22" s="120"/>
      <c r="C22" s="120"/>
      <c r="D22" s="15">
        <f>D142</f>
        <v>258</v>
      </c>
      <c r="E22" s="15">
        <f t="shared" ref="E22:T22" si="20">E142</f>
        <v>357</v>
      </c>
      <c r="F22" s="18">
        <f t="shared" si="4"/>
        <v>615</v>
      </c>
      <c r="G22" s="15">
        <f t="shared" si="20"/>
        <v>254</v>
      </c>
      <c r="H22" s="15">
        <f t="shared" si="20"/>
        <v>348</v>
      </c>
      <c r="I22" s="18">
        <f t="shared" si="5"/>
        <v>602</v>
      </c>
      <c r="J22" s="15">
        <f t="shared" si="20"/>
        <v>230</v>
      </c>
      <c r="K22" s="15">
        <f t="shared" si="20"/>
        <v>334</v>
      </c>
      <c r="L22" s="18">
        <f t="shared" si="6"/>
        <v>564</v>
      </c>
      <c r="M22" s="15">
        <f t="shared" si="20"/>
        <v>226</v>
      </c>
      <c r="N22" s="15">
        <f t="shared" si="20"/>
        <v>324</v>
      </c>
      <c r="O22" s="18">
        <f t="shared" si="7"/>
        <v>550</v>
      </c>
      <c r="P22" s="15">
        <f t="shared" si="20"/>
        <v>209</v>
      </c>
      <c r="Q22" s="15">
        <f t="shared" si="20"/>
        <v>307</v>
      </c>
      <c r="R22" s="18">
        <f t="shared" si="8"/>
        <v>516</v>
      </c>
      <c r="S22" s="15">
        <f t="shared" si="20"/>
        <v>205</v>
      </c>
      <c r="T22" s="15">
        <f t="shared" si="20"/>
        <v>313</v>
      </c>
      <c r="U22" s="18">
        <f t="shared" si="9"/>
        <v>518</v>
      </c>
    </row>
    <row r="23" spans="1:21" ht="15" outlineLevel="1" x14ac:dyDescent="0.25">
      <c r="A23" s="131" t="s">
        <v>3</v>
      </c>
      <c r="B23" s="131"/>
      <c r="C23" s="131"/>
      <c r="D23" s="14">
        <f t="shared" ref="D23" si="21">SUBTOTAL(9,D26:D47)</f>
        <v>1206</v>
      </c>
      <c r="E23" s="14">
        <f t="shared" ref="E23:T23" si="22">SUBTOTAL(9,E26:E47)</f>
        <v>1144</v>
      </c>
      <c r="F23" s="18">
        <f t="shared" si="4"/>
        <v>2350</v>
      </c>
      <c r="G23" s="14">
        <f t="shared" si="22"/>
        <v>1117</v>
      </c>
      <c r="H23" s="14">
        <f t="shared" si="22"/>
        <v>1056</v>
      </c>
      <c r="I23" s="18">
        <f t="shared" si="5"/>
        <v>2173</v>
      </c>
      <c r="J23" s="14">
        <f t="shared" si="22"/>
        <v>1238</v>
      </c>
      <c r="K23" s="14">
        <f t="shared" si="22"/>
        <v>1131</v>
      </c>
      <c r="L23" s="18">
        <f t="shared" si="6"/>
        <v>2369</v>
      </c>
      <c r="M23" s="14">
        <f t="shared" si="22"/>
        <v>1124</v>
      </c>
      <c r="N23" s="14">
        <f t="shared" si="22"/>
        <v>1057</v>
      </c>
      <c r="O23" s="18">
        <f t="shared" si="7"/>
        <v>2181</v>
      </c>
      <c r="P23" s="14">
        <f t="shared" si="22"/>
        <v>1209</v>
      </c>
      <c r="Q23" s="14">
        <f t="shared" si="22"/>
        <v>1118</v>
      </c>
      <c r="R23" s="18">
        <f t="shared" si="8"/>
        <v>2327</v>
      </c>
      <c r="S23" s="14">
        <f t="shared" si="22"/>
        <v>1115</v>
      </c>
      <c r="T23" s="14">
        <f t="shared" si="22"/>
        <v>1016</v>
      </c>
      <c r="U23" s="18">
        <f t="shared" si="9"/>
        <v>2131</v>
      </c>
    </row>
    <row r="24" spans="1:21" ht="15" outlineLevel="2" x14ac:dyDescent="0.25">
      <c r="A24" s="132" t="s">
        <v>4</v>
      </c>
      <c r="B24" s="132"/>
      <c r="C24" s="132"/>
      <c r="D24" s="14">
        <f t="shared" ref="D24" si="23">SUBTOTAL(9,D26:D41)</f>
        <v>1132</v>
      </c>
      <c r="E24" s="14">
        <f t="shared" ref="E24:T24" si="24">SUBTOTAL(9,E26:E41)</f>
        <v>1060</v>
      </c>
      <c r="F24" s="18">
        <f t="shared" si="4"/>
        <v>2192</v>
      </c>
      <c r="G24" s="14">
        <f t="shared" si="24"/>
        <v>1042</v>
      </c>
      <c r="H24" s="14">
        <f t="shared" si="24"/>
        <v>982</v>
      </c>
      <c r="I24" s="18">
        <f t="shared" si="5"/>
        <v>2024</v>
      </c>
      <c r="J24" s="14">
        <f t="shared" si="24"/>
        <v>1150</v>
      </c>
      <c r="K24" s="14">
        <f t="shared" si="24"/>
        <v>1052</v>
      </c>
      <c r="L24" s="18">
        <f t="shared" si="6"/>
        <v>2202</v>
      </c>
      <c r="M24" s="14">
        <f t="shared" si="24"/>
        <v>1046</v>
      </c>
      <c r="N24" s="14">
        <f t="shared" si="24"/>
        <v>978</v>
      </c>
      <c r="O24" s="18">
        <f t="shared" si="7"/>
        <v>2024</v>
      </c>
      <c r="P24" s="14">
        <f t="shared" si="24"/>
        <v>1124</v>
      </c>
      <c r="Q24" s="14">
        <f t="shared" si="24"/>
        <v>1027</v>
      </c>
      <c r="R24" s="18">
        <f t="shared" si="8"/>
        <v>2151</v>
      </c>
      <c r="S24" s="14">
        <f t="shared" si="24"/>
        <v>1032</v>
      </c>
      <c r="T24" s="14">
        <f t="shared" si="24"/>
        <v>930</v>
      </c>
      <c r="U24" s="18">
        <f t="shared" si="9"/>
        <v>1962</v>
      </c>
    </row>
    <row r="25" spans="1:21" ht="15" outlineLevel="3" collapsed="1" x14ac:dyDescent="0.25">
      <c r="A25" s="133" t="s">
        <v>5</v>
      </c>
      <c r="B25" s="133"/>
      <c r="C25" s="133"/>
      <c r="D25" s="14">
        <f t="shared" ref="D25" si="25">SUBTOTAL(9,D26:D41)</f>
        <v>1132</v>
      </c>
      <c r="E25" s="14">
        <f t="shared" ref="E25" si="26">SUBTOTAL(9,E26:E41)</f>
        <v>1060</v>
      </c>
      <c r="F25" s="18">
        <f t="shared" si="4"/>
        <v>2192</v>
      </c>
      <c r="G25" s="14">
        <f t="shared" ref="G25" si="27">SUBTOTAL(9,G26:G41)</f>
        <v>1042</v>
      </c>
      <c r="H25" s="14">
        <f t="shared" ref="H25" si="28">SUBTOTAL(9,H26:H41)</f>
        <v>982</v>
      </c>
      <c r="I25" s="18">
        <f t="shared" si="5"/>
        <v>2024</v>
      </c>
      <c r="J25" s="14">
        <f t="shared" ref="J25" si="29">SUBTOTAL(9,J26:J41)</f>
        <v>1150</v>
      </c>
      <c r="K25" s="14">
        <f t="shared" ref="K25" si="30">SUBTOTAL(9,K26:K41)</f>
        <v>1052</v>
      </c>
      <c r="L25" s="18">
        <f t="shared" si="6"/>
        <v>2202</v>
      </c>
      <c r="M25" s="14">
        <f t="shared" ref="M25" si="31">SUBTOTAL(9,M26:M41)</f>
        <v>1046</v>
      </c>
      <c r="N25" s="14">
        <f t="shared" ref="N25" si="32">SUBTOTAL(9,N26:N41)</f>
        <v>978</v>
      </c>
      <c r="O25" s="18">
        <f t="shared" si="7"/>
        <v>2024</v>
      </c>
      <c r="P25" s="14">
        <f t="shared" ref="P25" si="33">SUBTOTAL(9,P26:P41)</f>
        <v>1124</v>
      </c>
      <c r="Q25" s="14">
        <f t="shared" ref="Q25" si="34">SUBTOTAL(9,Q26:Q41)</f>
        <v>1027</v>
      </c>
      <c r="R25" s="18">
        <f t="shared" si="8"/>
        <v>2151</v>
      </c>
      <c r="S25" s="14">
        <f t="shared" ref="S25" si="35">SUBTOTAL(9,S26:S41)</f>
        <v>1032</v>
      </c>
      <c r="T25" s="14">
        <f t="shared" ref="T25" si="36">SUBTOTAL(9,T26:T41)</f>
        <v>930</v>
      </c>
      <c r="U25" s="18">
        <f t="shared" si="9"/>
        <v>1962</v>
      </c>
    </row>
    <row r="26" spans="1:21" ht="15" outlineLevel="4" x14ac:dyDescent="0.25">
      <c r="A26" s="9">
        <v>52.010100000000001</v>
      </c>
      <c r="B26" s="9" t="s">
        <v>434</v>
      </c>
      <c r="C26" s="9" t="s">
        <v>435</v>
      </c>
      <c r="D26" s="15"/>
      <c r="E26" s="15">
        <v>1</v>
      </c>
      <c r="F26" s="18">
        <f t="shared" si="4"/>
        <v>1</v>
      </c>
      <c r="G26" s="15"/>
      <c r="H26" s="15"/>
      <c r="I26" s="18">
        <f t="shared" si="5"/>
        <v>0</v>
      </c>
      <c r="J26" s="15"/>
      <c r="K26" s="15"/>
      <c r="L26" s="18">
        <f t="shared" si="6"/>
        <v>0</v>
      </c>
      <c r="M26" s="15"/>
      <c r="N26" s="15"/>
      <c r="O26" s="18">
        <f t="shared" si="7"/>
        <v>0</v>
      </c>
      <c r="P26" s="15"/>
      <c r="Q26" s="15"/>
      <c r="R26" s="18">
        <f t="shared" si="8"/>
        <v>0</v>
      </c>
      <c r="S26" s="15"/>
      <c r="T26" s="15"/>
      <c r="U26" s="18">
        <f t="shared" si="9"/>
        <v>0</v>
      </c>
    </row>
    <row r="27" spans="1:21" ht="15" outlineLevel="4" x14ac:dyDescent="0.25">
      <c r="A27" s="9">
        <v>52.010100000000001</v>
      </c>
      <c r="B27" s="9" t="s">
        <v>6</v>
      </c>
      <c r="C27" s="9" t="s">
        <v>7</v>
      </c>
      <c r="D27" s="15">
        <v>90</v>
      </c>
      <c r="E27" s="15">
        <v>90</v>
      </c>
      <c r="F27" s="18">
        <f t="shared" si="4"/>
        <v>180</v>
      </c>
      <c r="G27" s="15">
        <v>77</v>
      </c>
      <c r="H27" s="15">
        <v>74</v>
      </c>
      <c r="I27" s="18">
        <f t="shared" si="5"/>
        <v>151</v>
      </c>
      <c r="J27" s="15">
        <v>79</v>
      </c>
      <c r="K27" s="15">
        <v>83</v>
      </c>
      <c r="L27" s="18">
        <f t="shared" si="6"/>
        <v>162</v>
      </c>
      <c r="M27" s="15">
        <v>67</v>
      </c>
      <c r="N27" s="15">
        <v>71</v>
      </c>
      <c r="O27" s="18">
        <f t="shared" si="7"/>
        <v>138</v>
      </c>
      <c r="P27" s="15">
        <v>76</v>
      </c>
      <c r="Q27" s="15">
        <v>90</v>
      </c>
      <c r="R27" s="18">
        <f t="shared" si="8"/>
        <v>166</v>
      </c>
      <c r="S27" s="15">
        <v>67</v>
      </c>
      <c r="T27" s="15">
        <v>73</v>
      </c>
      <c r="U27" s="18">
        <f t="shared" si="9"/>
        <v>140</v>
      </c>
    </row>
    <row r="28" spans="1:21" ht="15" outlineLevel="4" x14ac:dyDescent="0.25">
      <c r="A28" s="9">
        <v>52.020400000000002</v>
      </c>
      <c r="B28" s="9" t="s">
        <v>8</v>
      </c>
      <c r="C28" s="9" t="s">
        <v>9</v>
      </c>
      <c r="D28" s="15">
        <v>38</v>
      </c>
      <c r="E28" s="15">
        <v>75</v>
      </c>
      <c r="F28" s="18">
        <f t="shared" si="4"/>
        <v>113</v>
      </c>
      <c r="G28" s="15">
        <v>34</v>
      </c>
      <c r="H28" s="15">
        <v>72</v>
      </c>
      <c r="I28" s="18">
        <f t="shared" si="5"/>
        <v>106</v>
      </c>
      <c r="J28" s="15">
        <v>29</v>
      </c>
      <c r="K28" s="15">
        <v>72</v>
      </c>
      <c r="L28" s="18">
        <f t="shared" si="6"/>
        <v>101</v>
      </c>
      <c r="M28" s="15">
        <v>23</v>
      </c>
      <c r="N28" s="15">
        <v>66</v>
      </c>
      <c r="O28" s="18">
        <f t="shared" si="7"/>
        <v>89</v>
      </c>
      <c r="P28" s="15">
        <v>25</v>
      </c>
      <c r="Q28" s="15">
        <v>67</v>
      </c>
      <c r="R28" s="18">
        <f t="shared" si="8"/>
        <v>92</v>
      </c>
      <c r="S28" s="15">
        <v>21</v>
      </c>
      <c r="T28" s="15">
        <v>59</v>
      </c>
      <c r="U28" s="18">
        <f t="shared" si="9"/>
        <v>80</v>
      </c>
    </row>
    <row r="29" spans="1:21" ht="12.75" customHeight="1" outlineLevel="4" x14ac:dyDescent="0.25">
      <c r="A29" s="9">
        <v>52.020499999999998</v>
      </c>
      <c r="B29" s="9" t="s">
        <v>12</v>
      </c>
      <c r="C29" s="9" t="s">
        <v>13</v>
      </c>
      <c r="D29" s="15">
        <v>46</v>
      </c>
      <c r="E29" s="15">
        <v>29</v>
      </c>
      <c r="F29" s="18">
        <f t="shared" si="4"/>
        <v>75</v>
      </c>
      <c r="G29" s="15">
        <v>41</v>
      </c>
      <c r="H29" s="15">
        <v>31</v>
      </c>
      <c r="I29" s="18">
        <f t="shared" si="5"/>
        <v>72</v>
      </c>
      <c r="J29" s="15">
        <v>52</v>
      </c>
      <c r="K29" s="15">
        <v>34</v>
      </c>
      <c r="L29" s="18">
        <f t="shared" si="6"/>
        <v>86</v>
      </c>
      <c r="M29" s="15">
        <v>45</v>
      </c>
      <c r="N29" s="15">
        <v>32</v>
      </c>
      <c r="O29" s="18">
        <f t="shared" si="7"/>
        <v>77</v>
      </c>
      <c r="P29" s="15">
        <v>51</v>
      </c>
      <c r="Q29" s="15">
        <v>40</v>
      </c>
      <c r="R29" s="18">
        <f t="shared" si="8"/>
        <v>91</v>
      </c>
      <c r="S29" s="15">
        <v>51</v>
      </c>
      <c r="T29" s="15">
        <v>35</v>
      </c>
      <c r="U29" s="18">
        <f t="shared" si="9"/>
        <v>86</v>
      </c>
    </row>
    <row r="30" spans="1:21" ht="12.75" customHeight="1" outlineLevel="4" x14ac:dyDescent="0.25">
      <c r="A30" s="9">
        <v>52.020499999999998</v>
      </c>
      <c r="B30" s="9" t="s">
        <v>10</v>
      </c>
      <c r="C30" s="9" t="s">
        <v>11</v>
      </c>
      <c r="D30" s="15">
        <v>4</v>
      </c>
      <c r="E30" s="15">
        <v>3</v>
      </c>
      <c r="F30" s="18">
        <f t="shared" si="4"/>
        <v>7</v>
      </c>
      <c r="G30" s="15">
        <v>3</v>
      </c>
      <c r="H30" s="15">
        <v>3</v>
      </c>
      <c r="I30" s="18">
        <f t="shared" si="5"/>
        <v>6</v>
      </c>
      <c r="J30" s="15">
        <v>1</v>
      </c>
      <c r="K30" s="15"/>
      <c r="L30" s="18">
        <f t="shared" si="6"/>
        <v>1</v>
      </c>
      <c r="M30" s="15">
        <v>1</v>
      </c>
      <c r="N30" s="15"/>
      <c r="O30" s="18">
        <f t="shared" si="7"/>
        <v>1</v>
      </c>
      <c r="P30" s="15"/>
      <c r="Q30" s="15"/>
      <c r="R30" s="18">
        <f t="shared" si="8"/>
        <v>0</v>
      </c>
      <c r="S30" s="15"/>
      <c r="T30" s="15"/>
      <c r="U30" s="18">
        <f t="shared" si="9"/>
        <v>0</v>
      </c>
    </row>
    <row r="31" spans="1:21" ht="12.75" customHeight="1" outlineLevel="4" x14ac:dyDescent="0.25">
      <c r="A31" s="9">
        <v>52.030099999999997</v>
      </c>
      <c r="B31" s="9" t="s">
        <v>14</v>
      </c>
      <c r="C31" s="9" t="s">
        <v>15</v>
      </c>
      <c r="D31" s="15">
        <v>422</v>
      </c>
      <c r="E31" s="15">
        <v>344</v>
      </c>
      <c r="F31" s="18">
        <f t="shared" si="4"/>
        <v>766</v>
      </c>
      <c r="G31" s="15">
        <v>367</v>
      </c>
      <c r="H31" s="15">
        <v>293</v>
      </c>
      <c r="I31" s="18">
        <f t="shared" si="5"/>
        <v>660</v>
      </c>
      <c r="J31" s="15">
        <v>405</v>
      </c>
      <c r="K31" s="15">
        <v>317</v>
      </c>
      <c r="L31" s="18">
        <f t="shared" si="6"/>
        <v>722</v>
      </c>
      <c r="M31" s="15">
        <v>363</v>
      </c>
      <c r="N31" s="15">
        <v>285</v>
      </c>
      <c r="O31" s="18">
        <f t="shared" si="7"/>
        <v>648</v>
      </c>
      <c r="P31" s="15">
        <v>404</v>
      </c>
      <c r="Q31" s="15">
        <v>295</v>
      </c>
      <c r="R31" s="18">
        <f t="shared" si="8"/>
        <v>699</v>
      </c>
      <c r="S31" s="15">
        <v>374</v>
      </c>
      <c r="T31" s="15">
        <v>266</v>
      </c>
      <c r="U31" s="18">
        <f t="shared" si="9"/>
        <v>640</v>
      </c>
    </row>
    <row r="32" spans="1:21" ht="15" outlineLevel="4" x14ac:dyDescent="0.25">
      <c r="A32" s="9">
        <v>52.040199999999999</v>
      </c>
      <c r="B32" s="9" t="s">
        <v>16</v>
      </c>
      <c r="C32" s="9" t="s">
        <v>17</v>
      </c>
      <c r="D32" s="15">
        <v>12</v>
      </c>
      <c r="E32" s="15">
        <v>26</v>
      </c>
      <c r="F32" s="18">
        <f t="shared" si="4"/>
        <v>38</v>
      </c>
      <c r="G32" s="15">
        <v>8</v>
      </c>
      <c r="H32" s="15">
        <v>15</v>
      </c>
      <c r="I32" s="18">
        <f t="shared" si="5"/>
        <v>23</v>
      </c>
      <c r="J32" s="15">
        <v>4</v>
      </c>
      <c r="K32" s="15">
        <v>10</v>
      </c>
      <c r="L32" s="18">
        <f t="shared" si="6"/>
        <v>14</v>
      </c>
      <c r="M32" s="15">
        <v>4</v>
      </c>
      <c r="N32" s="15">
        <v>9</v>
      </c>
      <c r="O32" s="18">
        <f t="shared" si="7"/>
        <v>13</v>
      </c>
      <c r="P32" s="15">
        <v>3</v>
      </c>
      <c r="Q32" s="15">
        <v>5</v>
      </c>
      <c r="R32" s="18">
        <f t="shared" si="8"/>
        <v>8</v>
      </c>
      <c r="S32" s="15">
        <v>2</v>
      </c>
      <c r="T32" s="15">
        <v>5</v>
      </c>
      <c r="U32" s="18">
        <f t="shared" si="9"/>
        <v>7</v>
      </c>
    </row>
    <row r="33" spans="1:21" ht="15" outlineLevel="4" x14ac:dyDescent="0.25">
      <c r="A33" s="9">
        <v>52.060099999999998</v>
      </c>
      <c r="B33" s="9" t="s">
        <v>18</v>
      </c>
      <c r="C33" s="9" t="s">
        <v>19</v>
      </c>
      <c r="D33" s="15">
        <v>39</v>
      </c>
      <c r="E33" s="15">
        <v>16</v>
      </c>
      <c r="F33" s="18">
        <f t="shared" si="4"/>
        <v>55</v>
      </c>
      <c r="G33" s="15">
        <v>36</v>
      </c>
      <c r="H33" s="15">
        <v>17</v>
      </c>
      <c r="I33" s="18">
        <f t="shared" si="5"/>
        <v>53</v>
      </c>
      <c r="J33" s="15">
        <v>45</v>
      </c>
      <c r="K33" s="15">
        <v>20</v>
      </c>
      <c r="L33" s="18">
        <f t="shared" si="6"/>
        <v>65</v>
      </c>
      <c r="M33" s="15">
        <v>41</v>
      </c>
      <c r="N33" s="15">
        <v>20</v>
      </c>
      <c r="O33" s="18">
        <f t="shared" si="7"/>
        <v>61</v>
      </c>
      <c r="P33" s="15">
        <v>49</v>
      </c>
      <c r="Q33" s="15">
        <v>25</v>
      </c>
      <c r="R33" s="18">
        <f t="shared" si="8"/>
        <v>74</v>
      </c>
      <c r="S33" s="15">
        <v>40</v>
      </c>
      <c r="T33" s="15">
        <v>24</v>
      </c>
      <c r="U33" s="18">
        <f t="shared" si="9"/>
        <v>64</v>
      </c>
    </row>
    <row r="34" spans="1:21" ht="15" outlineLevel="4" x14ac:dyDescent="0.25">
      <c r="A34" s="9">
        <v>52.080100000000002</v>
      </c>
      <c r="B34" s="9" t="s">
        <v>20</v>
      </c>
      <c r="C34" s="9" t="s">
        <v>21</v>
      </c>
      <c r="D34" s="15">
        <v>175</v>
      </c>
      <c r="E34" s="15">
        <v>78</v>
      </c>
      <c r="F34" s="18">
        <f t="shared" si="4"/>
        <v>253</v>
      </c>
      <c r="G34" s="15">
        <v>173</v>
      </c>
      <c r="H34" s="15">
        <v>79</v>
      </c>
      <c r="I34" s="18">
        <f t="shared" si="5"/>
        <v>252</v>
      </c>
      <c r="J34" s="15">
        <v>183</v>
      </c>
      <c r="K34" s="15">
        <v>87</v>
      </c>
      <c r="L34" s="18">
        <f t="shared" si="6"/>
        <v>270</v>
      </c>
      <c r="M34" s="15">
        <v>173</v>
      </c>
      <c r="N34" s="15">
        <v>80</v>
      </c>
      <c r="O34" s="18">
        <f t="shared" si="7"/>
        <v>253</v>
      </c>
      <c r="P34" s="15">
        <v>183</v>
      </c>
      <c r="Q34" s="15">
        <v>83</v>
      </c>
      <c r="R34" s="18">
        <f t="shared" si="8"/>
        <v>266</v>
      </c>
      <c r="S34" s="15">
        <v>173</v>
      </c>
      <c r="T34" s="15">
        <v>79</v>
      </c>
      <c r="U34" s="18">
        <f t="shared" si="9"/>
        <v>252</v>
      </c>
    </row>
    <row r="35" spans="1:21" ht="15" outlineLevel="4" x14ac:dyDescent="0.25">
      <c r="A35" s="9">
        <v>52.100099999999998</v>
      </c>
      <c r="B35" s="9" t="s">
        <v>24</v>
      </c>
      <c r="C35" s="9" t="s">
        <v>25</v>
      </c>
      <c r="D35" s="15">
        <v>4</v>
      </c>
      <c r="E35" s="15">
        <v>7</v>
      </c>
      <c r="F35" s="18">
        <f t="shared" si="4"/>
        <v>11</v>
      </c>
      <c r="G35" s="15">
        <v>1</v>
      </c>
      <c r="H35" s="15">
        <v>2</v>
      </c>
      <c r="I35" s="18">
        <f t="shared" si="5"/>
        <v>3</v>
      </c>
      <c r="J35" s="15">
        <v>1</v>
      </c>
      <c r="K35" s="15">
        <v>1</v>
      </c>
      <c r="L35" s="18">
        <f t="shared" si="6"/>
        <v>2</v>
      </c>
      <c r="M35" s="15">
        <v>1</v>
      </c>
      <c r="N35" s="15">
        <v>2</v>
      </c>
      <c r="O35" s="18">
        <f t="shared" si="7"/>
        <v>3</v>
      </c>
      <c r="P35" s="15"/>
      <c r="Q35" s="15">
        <v>1</v>
      </c>
      <c r="R35" s="18">
        <f t="shared" si="8"/>
        <v>1</v>
      </c>
      <c r="S35" s="15"/>
      <c r="T35" s="15"/>
      <c r="U35" s="18">
        <f t="shared" si="9"/>
        <v>0</v>
      </c>
    </row>
    <row r="36" spans="1:21" ht="15" outlineLevel="4" x14ac:dyDescent="0.25">
      <c r="A36" s="9">
        <v>52.100099999999998</v>
      </c>
      <c r="B36" s="9" t="s">
        <v>22</v>
      </c>
      <c r="C36" s="9" t="s">
        <v>23</v>
      </c>
      <c r="D36" s="15">
        <v>37</v>
      </c>
      <c r="E36" s="15">
        <v>113</v>
      </c>
      <c r="F36" s="18">
        <f t="shared" si="4"/>
        <v>150</v>
      </c>
      <c r="G36" s="15">
        <v>43</v>
      </c>
      <c r="H36" s="15">
        <v>120</v>
      </c>
      <c r="I36" s="18">
        <f t="shared" si="5"/>
        <v>163</v>
      </c>
      <c r="J36" s="15">
        <v>55</v>
      </c>
      <c r="K36" s="15">
        <v>139</v>
      </c>
      <c r="L36" s="18">
        <f t="shared" si="6"/>
        <v>194</v>
      </c>
      <c r="M36" s="15">
        <v>53</v>
      </c>
      <c r="N36" s="15">
        <v>125</v>
      </c>
      <c r="O36" s="18">
        <f t="shared" si="7"/>
        <v>178</v>
      </c>
      <c r="P36" s="15">
        <v>50</v>
      </c>
      <c r="Q36" s="15">
        <v>138</v>
      </c>
      <c r="R36" s="18">
        <f t="shared" si="8"/>
        <v>188</v>
      </c>
      <c r="S36" s="15">
        <v>46</v>
      </c>
      <c r="T36" s="15">
        <v>131</v>
      </c>
      <c r="U36" s="18">
        <f t="shared" si="9"/>
        <v>177</v>
      </c>
    </row>
    <row r="37" spans="1:21" ht="15" outlineLevel="4" x14ac:dyDescent="0.25">
      <c r="A37" s="9">
        <v>52.120100000000001</v>
      </c>
      <c r="B37" s="9" t="s">
        <v>26</v>
      </c>
      <c r="C37" s="9" t="s">
        <v>27</v>
      </c>
      <c r="D37" s="15">
        <v>114</v>
      </c>
      <c r="E37" s="15">
        <v>25</v>
      </c>
      <c r="F37" s="18">
        <f t="shared" si="4"/>
        <v>139</v>
      </c>
      <c r="G37" s="15">
        <v>109</v>
      </c>
      <c r="H37" s="15">
        <v>27</v>
      </c>
      <c r="I37" s="18">
        <f t="shared" si="5"/>
        <v>136</v>
      </c>
      <c r="J37" s="15">
        <v>135</v>
      </c>
      <c r="K37" s="15">
        <v>26</v>
      </c>
      <c r="L37" s="18">
        <f t="shared" si="6"/>
        <v>161</v>
      </c>
      <c r="M37" s="15">
        <v>125</v>
      </c>
      <c r="N37" s="15">
        <v>23</v>
      </c>
      <c r="O37" s="18">
        <f t="shared" si="7"/>
        <v>148</v>
      </c>
      <c r="P37" s="15">
        <v>121</v>
      </c>
      <c r="Q37" s="15">
        <v>22</v>
      </c>
      <c r="R37" s="18">
        <f t="shared" si="8"/>
        <v>143</v>
      </c>
      <c r="S37" s="15">
        <v>104</v>
      </c>
      <c r="T37" s="15">
        <v>20</v>
      </c>
      <c r="U37" s="18">
        <f t="shared" si="9"/>
        <v>124</v>
      </c>
    </row>
    <row r="38" spans="1:21" ht="15" outlineLevel="4" x14ac:dyDescent="0.25">
      <c r="A38" s="9">
        <v>52.130200000000002</v>
      </c>
      <c r="B38" s="9" t="s">
        <v>28</v>
      </c>
      <c r="C38" s="9" t="s">
        <v>29</v>
      </c>
      <c r="D38" s="15">
        <v>1</v>
      </c>
      <c r="E38" s="15">
        <v>3</v>
      </c>
      <c r="F38" s="18">
        <f t="shared" si="4"/>
        <v>4</v>
      </c>
      <c r="G38" s="15">
        <v>1</v>
      </c>
      <c r="H38" s="15">
        <v>1</v>
      </c>
      <c r="I38" s="18">
        <f t="shared" si="5"/>
        <v>2</v>
      </c>
      <c r="J38" s="15">
        <v>1</v>
      </c>
      <c r="K38" s="15">
        <v>1</v>
      </c>
      <c r="L38" s="18">
        <f t="shared" si="6"/>
        <v>2</v>
      </c>
      <c r="M38" s="15">
        <v>1</v>
      </c>
      <c r="N38" s="15"/>
      <c r="O38" s="18">
        <f t="shared" si="7"/>
        <v>1</v>
      </c>
      <c r="P38" s="15">
        <v>1</v>
      </c>
      <c r="Q38" s="15"/>
      <c r="R38" s="18">
        <f t="shared" si="8"/>
        <v>1</v>
      </c>
      <c r="S38" s="15">
        <v>1</v>
      </c>
      <c r="T38" s="15"/>
      <c r="U38" s="18">
        <f t="shared" si="9"/>
        <v>1</v>
      </c>
    </row>
    <row r="39" spans="1:21" ht="15" outlineLevel="4" x14ac:dyDescent="0.25">
      <c r="A39" s="9">
        <v>52.130200000000002</v>
      </c>
      <c r="B39" s="9" t="s">
        <v>30</v>
      </c>
      <c r="C39" s="9" t="s">
        <v>31</v>
      </c>
      <c r="D39" s="15">
        <v>14</v>
      </c>
      <c r="E39" s="15">
        <v>8</v>
      </c>
      <c r="F39" s="18">
        <f t="shared" si="4"/>
        <v>22</v>
      </c>
      <c r="G39" s="15">
        <v>13</v>
      </c>
      <c r="H39" s="15">
        <v>8</v>
      </c>
      <c r="I39" s="18">
        <f t="shared" si="5"/>
        <v>21</v>
      </c>
      <c r="J39" s="15">
        <v>14</v>
      </c>
      <c r="K39" s="15">
        <v>10</v>
      </c>
      <c r="L39" s="18">
        <f t="shared" si="6"/>
        <v>24</v>
      </c>
      <c r="M39" s="15">
        <v>11</v>
      </c>
      <c r="N39" s="15">
        <v>10</v>
      </c>
      <c r="O39" s="18">
        <f t="shared" si="7"/>
        <v>21</v>
      </c>
      <c r="P39" s="15">
        <v>17</v>
      </c>
      <c r="Q39" s="15">
        <v>14</v>
      </c>
      <c r="R39" s="18">
        <f t="shared" si="8"/>
        <v>31</v>
      </c>
      <c r="S39" s="15">
        <v>16</v>
      </c>
      <c r="T39" s="15">
        <v>15</v>
      </c>
      <c r="U39" s="18">
        <f t="shared" si="9"/>
        <v>31</v>
      </c>
    </row>
    <row r="40" spans="1:21" ht="15" outlineLevel="4" x14ac:dyDescent="0.25">
      <c r="A40" s="9">
        <v>52.140099999999997</v>
      </c>
      <c r="B40" s="9" t="s">
        <v>32</v>
      </c>
      <c r="C40" s="9" t="s">
        <v>33</v>
      </c>
      <c r="D40" s="15">
        <v>117</v>
      </c>
      <c r="E40" s="15">
        <v>220</v>
      </c>
      <c r="F40" s="18">
        <f t="shared" si="4"/>
        <v>337</v>
      </c>
      <c r="G40" s="15">
        <v>135</v>
      </c>
      <c r="H40" s="15">
        <v>240</v>
      </c>
      <c r="I40" s="18">
        <f t="shared" si="5"/>
        <v>375</v>
      </c>
      <c r="J40" s="15">
        <v>144</v>
      </c>
      <c r="K40" s="15">
        <v>251</v>
      </c>
      <c r="L40" s="18">
        <f t="shared" si="6"/>
        <v>395</v>
      </c>
      <c r="M40" s="15">
        <v>136</v>
      </c>
      <c r="N40" s="15">
        <v>253</v>
      </c>
      <c r="O40" s="18">
        <f t="shared" si="7"/>
        <v>389</v>
      </c>
      <c r="P40" s="15">
        <v>143</v>
      </c>
      <c r="Q40" s="15">
        <v>247</v>
      </c>
      <c r="R40" s="18">
        <f t="shared" si="8"/>
        <v>390</v>
      </c>
      <c r="S40" s="15">
        <v>134</v>
      </c>
      <c r="T40" s="15">
        <v>223</v>
      </c>
      <c r="U40" s="18">
        <f t="shared" si="9"/>
        <v>357</v>
      </c>
    </row>
    <row r="41" spans="1:21" ht="15" outlineLevel="2" x14ac:dyDescent="0.25">
      <c r="A41" s="9">
        <v>52.140099999999997</v>
      </c>
      <c r="B41" s="9" t="s">
        <v>34</v>
      </c>
      <c r="C41" s="9" t="s">
        <v>35</v>
      </c>
      <c r="D41" s="15">
        <v>19</v>
      </c>
      <c r="E41" s="15">
        <v>22</v>
      </c>
      <c r="F41" s="18">
        <f t="shared" si="4"/>
        <v>41</v>
      </c>
      <c r="G41" s="15">
        <v>1</v>
      </c>
      <c r="H41" s="15"/>
      <c r="I41" s="18">
        <f t="shared" si="5"/>
        <v>1</v>
      </c>
      <c r="J41" s="15">
        <v>2</v>
      </c>
      <c r="K41" s="15">
        <v>1</v>
      </c>
      <c r="L41" s="18">
        <f t="shared" si="6"/>
        <v>3</v>
      </c>
      <c r="M41" s="15">
        <v>2</v>
      </c>
      <c r="N41" s="15">
        <v>2</v>
      </c>
      <c r="O41" s="18">
        <f t="shared" si="7"/>
        <v>4</v>
      </c>
      <c r="P41" s="15">
        <v>1</v>
      </c>
      <c r="Q41" s="15"/>
      <c r="R41" s="18">
        <f t="shared" si="8"/>
        <v>1</v>
      </c>
      <c r="S41" s="15">
        <v>3</v>
      </c>
      <c r="T41" s="15"/>
      <c r="U41" s="18">
        <f t="shared" si="9"/>
        <v>3</v>
      </c>
    </row>
    <row r="42" spans="1:21" ht="15" outlineLevel="3" collapsed="1" x14ac:dyDescent="0.25">
      <c r="A42" s="132" t="s">
        <v>36</v>
      </c>
      <c r="B42" s="132"/>
      <c r="C42" s="132"/>
      <c r="D42" s="14">
        <f t="shared" ref="D42:T42" si="37">SUBTOTAL(9,D44:D47)</f>
        <v>74</v>
      </c>
      <c r="E42" s="14">
        <f t="shared" si="37"/>
        <v>84</v>
      </c>
      <c r="F42" s="18">
        <f t="shared" si="4"/>
        <v>158</v>
      </c>
      <c r="G42" s="14">
        <f t="shared" si="37"/>
        <v>75</v>
      </c>
      <c r="H42" s="14">
        <f t="shared" si="37"/>
        <v>74</v>
      </c>
      <c r="I42" s="18">
        <f t="shared" si="5"/>
        <v>149</v>
      </c>
      <c r="J42" s="14">
        <f t="shared" si="37"/>
        <v>88</v>
      </c>
      <c r="K42" s="14">
        <f t="shared" si="37"/>
        <v>79</v>
      </c>
      <c r="L42" s="18">
        <f t="shared" si="6"/>
        <v>167</v>
      </c>
      <c r="M42" s="14">
        <f t="shared" si="37"/>
        <v>78</v>
      </c>
      <c r="N42" s="14">
        <f t="shared" si="37"/>
        <v>79</v>
      </c>
      <c r="O42" s="18">
        <f t="shared" si="7"/>
        <v>157</v>
      </c>
      <c r="P42" s="14">
        <f t="shared" si="37"/>
        <v>85</v>
      </c>
      <c r="Q42" s="14">
        <f t="shared" si="37"/>
        <v>91</v>
      </c>
      <c r="R42" s="18">
        <f t="shared" si="8"/>
        <v>176</v>
      </c>
      <c r="S42" s="14">
        <f t="shared" si="37"/>
        <v>83</v>
      </c>
      <c r="T42" s="14">
        <f t="shared" si="37"/>
        <v>86</v>
      </c>
      <c r="U42" s="18">
        <f t="shared" si="9"/>
        <v>169</v>
      </c>
    </row>
    <row r="43" spans="1:21" ht="12.75" customHeight="1" outlineLevel="4" x14ac:dyDescent="0.25">
      <c r="A43" s="133" t="s">
        <v>37</v>
      </c>
      <c r="B43" s="133"/>
      <c r="C43" s="133"/>
      <c r="D43" s="14">
        <f t="shared" ref="D43:T43" si="38">SUBTOTAL(9,D44:D44)</f>
        <v>62</v>
      </c>
      <c r="E43" s="14">
        <f t="shared" si="38"/>
        <v>76</v>
      </c>
      <c r="F43" s="18">
        <f t="shared" si="4"/>
        <v>138</v>
      </c>
      <c r="G43" s="14">
        <f t="shared" si="38"/>
        <v>66</v>
      </c>
      <c r="H43" s="14">
        <f t="shared" si="38"/>
        <v>68</v>
      </c>
      <c r="I43" s="18">
        <f t="shared" si="5"/>
        <v>134</v>
      </c>
      <c r="J43" s="14">
        <f t="shared" si="38"/>
        <v>70</v>
      </c>
      <c r="K43" s="14">
        <f t="shared" si="38"/>
        <v>70</v>
      </c>
      <c r="L43" s="18">
        <f t="shared" si="6"/>
        <v>140</v>
      </c>
      <c r="M43" s="14">
        <f t="shared" si="38"/>
        <v>62</v>
      </c>
      <c r="N43" s="14">
        <f t="shared" si="38"/>
        <v>72</v>
      </c>
      <c r="O43" s="18">
        <f t="shared" si="7"/>
        <v>134</v>
      </c>
      <c r="P43" s="14">
        <f t="shared" si="38"/>
        <v>70</v>
      </c>
      <c r="Q43" s="14">
        <f t="shared" si="38"/>
        <v>85</v>
      </c>
      <c r="R43" s="18">
        <f t="shared" si="8"/>
        <v>155</v>
      </c>
      <c r="S43" s="14">
        <f t="shared" si="38"/>
        <v>70</v>
      </c>
      <c r="T43" s="14">
        <f t="shared" si="38"/>
        <v>79</v>
      </c>
      <c r="U43" s="18">
        <f t="shared" si="9"/>
        <v>149</v>
      </c>
    </row>
    <row r="44" spans="1:21" ht="15" outlineLevel="3" x14ac:dyDescent="0.25">
      <c r="A44" s="9">
        <v>52.010100000000001</v>
      </c>
      <c r="B44" s="9" t="s">
        <v>40</v>
      </c>
      <c r="C44" s="9" t="s">
        <v>41</v>
      </c>
      <c r="D44" s="15">
        <v>62</v>
      </c>
      <c r="E44" s="15">
        <v>76</v>
      </c>
      <c r="F44" s="18">
        <f t="shared" si="4"/>
        <v>138</v>
      </c>
      <c r="G44" s="15">
        <v>66</v>
      </c>
      <c r="H44" s="15">
        <v>68</v>
      </c>
      <c r="I44" s="18">
        <f t="shared" si="5"/>
        <v>134</v>
      </c>
      <c r="J44" s="15">
        <v>70</v>
      </c>
      <c r="K44" s="15">
        <v>70</v>
      </c>
      <c r="L44" s="18">
        <f t="shared" si="6"/>
        <v>140</v>
      </c>
      <c r="M44" s="15">
        <v>62</v>
      </c>
      <c r="N44" s="15">
        <v>72</v>
      </c>
      <c r="O44" s="18">
        <f t="shared" si="7"/>
        <v>134</v>
      </c>
      <c r="P44" s="15">
        <v>70</v>
      </c>
      <c r="Q44" s="15">
        <v>85</v>
      </c>
      <c r="R44" s="18">
        <f t="shared" si="8"/>
        <v>155</v>
      </c>
      <c r="S44" s="15">
        <v>70</v>
      </c>
      <c r="T44" s="15">
        <v>79</v>
      </c>
      <c r="U44" s="18">
        <f t="shared" si="9"/>
        <v>149</v>
      </c>
    </row>
    <row r="45" spans="1:21" ht="15" outlineLevel="4" x14ac:dyDescent="0.25">
      <c r="A45" s="133" t="s">
        <v>43</v>
      </c>
      <c r="B45" s="133"/>
      <c r="C45" s="133"/>
      <c r="D45" s="14">
        <f t="shared" ref="D45:T45" si="39">SUBTOTAL(9,D46:D47)</f>
        <v>12</v>
      </c>
      <c r="E45" s="14">
        <f t="shared" si="39"/>
        <v>8</v>
      </c>
      <c r="F45" s="18">
        <f t="shared" si="4"/>
        <v>20</v>
      </c>
      <c r="G45" s="14">
        <f t="shared" si="39"/>
        <v>9</v>
      </c>
      <c r="H45" s="14">
        <f t="shared" si="39"/>
        <v>6</v>
      </c>
      <c r="I45" s="18">
        <f t="shared" si="5"/>
        <v>15</v>
      </c>
      <c r="J45" s="14">
        <f t="shared" si="39"/>
        <v>18</v>
      </c>
      <c r="K45" s="14">
        <f t="shared" si="39"/>
        <v>9</v>
      </c>
      <c r="L45" s="18">
        <f t="shared" si="6"/>
        <v>27</v>
      </c>
      <c r="M45" s="14">
        <f t="shared" si="39"/>
        <v>16</v>
      </c>
      <c r="N45" s="14">
        <f t="shared" si="39"/>
        <v>7</v>
      </c>
      <c r="O45" s="18">
        <f t="shared" si="7"/>
        <v>23</v>
      </c>
      <c r="P45" s="14">
        <f t="shared" si="39"/>
        <v>15</v>
      </c>
      <c r="Q45" s="14">
        <f t="shared" si="39"/>
        <v>6</v>
      </c>
      <c r="R45" s="18">
        <f t="shared" si="8"/>
        <v>21</v>
      </c>
      <c r="S45" s="14">
        <f t="shared" si="39"/>
        <v>13</v>
      </c>
      <c r="T45" s="14">
        <f t="shared" si="39"/>
        <v>7</v>
      </c>
      <c r="U45" s="18">
        <f t="shared" si="9"/>
        <v>20</v>
      </c>
    </row>
    <row r="46" spans="1:21" ht="15" outlineLevel="4" x14ac:dyDescent="0.25">
      <c r="A46" s="9">
        <v>52.080100000000002</v>
      </c>
      <c r="B46" s="9" t="s">
        <v>20</v>
      </c>
      <c r="C46" s="9" t="s">
        <v>21</v>
      </c>
      <c r="D46" s="15">
        <v>8</v>
      </c>
      <c r="E46" s="15"/>
      <c r="F46" s="18">
        <f t="shared" si="4"/>
        <v>8</v>
      </c>
      <c r="G46" s="15">
        <v>6</v>
      </c>
      <c r="H46" s="15"/>
      <c r="I46" s="18">
        <f t="shared" si="5"/>
        <v>6</v>
      </c>
      <c r="J46" s="15">
        <v>11</v>
      </c>
      <c r="K46" s="15">
        <v>2</v>
      </c>
      <c r="L46" s="18">
        <f t="shared" si="6"/>
        <v>13</v>
      </c>
      <c r="M46" s="15">
        <v>10</v>
      </c>
      <c r="N46" s="15">
        <v>2</v>
      </c>
      <c r="O46" s="18">
        <f t="shared" si="7"/>
        <v>12</v>
      </c>
      <c r="P46" s="15">
        <v>9</v>
      </c>
      <c r="Q46" s="15">
        <v>1</v>
      </c>
      <c r="R46" s="18">
        <f t="shared" si="8"/>
        <v>10</v>
      </c>
      <c r="S46" s="15">
        <v>9</v>
      </c>
      <c r="T46" s="15">
        <v>1</v>
      </c>
      <c r="U46" s="18">
        <f t="shared" si="9"/>
        <v>10</v>
      </c>
    </row>
    <row r="47" spans="1:21" ht="15" outlineLevel="1" x14ac:dyDescent="0.25">
      <c r="A47" s="9">
        <v>52.110100000000003</v>
      </c>
      <c r="B47" s="9" t="s">
        <v>44</v>
      </c>
      <c r="C47" s="9" t="s">
        <v>45</v>
      </c>
      <c r="D47" s="15">
        <v>4</v>
      </c>
      <c r="E47" s="15">
        <v>8</v>
      </c>
      <c r="F47" s="18">
        <f t="shared" si="4"/>
        <v>12</v>
      </c>
      <c r="G47" s="15">
        <v>3</v>
      </c>
      <c r="H47" s="15">
        <v>6</v>
      </c>
      <c r="I47" s="18">
        <f t="shared" si="5"/>
        <v>9</v>
      </c>
      <c r="J47" s="15">
        <v>7</v>
      </c>
      <c r="K47" s="15">
        <v>7</v>
      </c>
      <c r="L47" s="18">
        <f t="shared" si="6"/>
        <v>14</v>
      </c>
      <c r="M47" s="15">
        <v>6</v>
      </c>
      <c r="N47" s="15">
        <v>5</v>
      </c>
      <c r="O47" s="18">
        <f t="shared" si="7"/>
        <v>11</v>
      </c>
      <c r="P47" s="15">
        <v>6</v>
      </c>
      <c r="Q47" s="15">
        <v>5</v>
      </c>
      <c r="R47" s="18">
        <f t="shared" si="8"/>
        <v>11</v>
      </c>
      <c r="S47" s="15">
        <v>4</v>
      </c>
      <c r="T47" s="15">
        <v>6</v>
      </c>
      <c r="U47" s="18">
        <f t="shared" si="9"/>
        <v>10</v>
      </c>
    </row>
    <row r="48" spans="1:21" ht="15" outlineLevel="2" x14ac:dyDescent="0.25">
      <c r="A48" s="131" t="s">
        <v>46</v>
      </c>
      <c r="B48" s="131"/>
      <c r="C48" s="131"/>
      <c r="D48" s="14">
        <f t="shared" ref="D48:T48" si="40">SUBTOTAL(9,D51:D54)</f>
        <v>144</v>
      </c>
      <c r="E48" s="14">
        <f t="shared" si="40"/>
        <v>205</v>
      </c>
      <c r="F48" s="18">
        <f t="shared" si="4"/>
        <v>349</v>
      </c>
      <c r="G48" s="14">
        <f t="shared" si="40"/>
        <v>128</v>
      </c>
      <c r="H48" s="14">
        <f t="shared" si="40"/>
        <v>194</v>
      </c>
      <c r="I48" s="18">
        <f t="shared" si="5"/>
        <v>322</v>
      </c>
      <c r="J48" s="14">
        <f t="shared" si="40"/>
        <v>136</v>
      </c>
      <c r="K48" s="14">
        <f t="shared" si="40"/>
        <v>221</v>
      </c>
      <c r="L48" s="18">
        <f t="shared" si="6"/>
        <v>357</v>
      </c>
      <c r="M48" s="14">
        <f t="shared" si="40"/>
        <v>133</v>
      </c>
      <c r="N48" s="14">
        <f t="shared" si="40"/>
        <v>202</v>
      </c>
      <c r="O48" s="18">
        <f t="shared" si="7"/>
        <v>335</v>
      </c>
      <c r="P48" s="14">
        <f t="shared" si="40"/>
        <v>155</v>
      </c>
      <c r="Q48" s="14">
        <f t="shared" si="40"/>
        <v>244</v>
      </c>
      <c r="R48" s="18">
        <f t="shared" si="8"/>
        <v>399</v>
      </c>
      <c r="S48" s="14">
        <f t="shared" si="40"/>
        <v>143</v>
      </c>
      <c r="T48" s="14">
        <f t="shared" si="40"/>
        <v>237</v>
      </c>
      <c r="U48" s="18">
        <f t="shared" si="9"/>
        <v>380</v>
      </c>
    </row>
    <row r="49" spans="1:21" ht="15" outlineLevel="3" collapsed="1" x14ac:dyDescent="0.25">
      <c r="A49" s="132" t="s">
        <v>4</v>
      </c>
      <c r="B49" s="132"/>
      <c r="C49" s="132"/>
      <c r="D49" s="14">
        <f t="shared" ref="D49:T49" si="41">SUBTOTAL(9,D51:D51)</f>
        <v>115</v>
      </c>
      <c r="E49" s="14">
        <f t="shared" si="41"/>
        <v>176</v>
      </c>
      <c r="F49" s="18">
        <f t="shared" si="4"/>
        <v>291</v>
      </c>
      <c r="G49" s="14">
        <f t="shared" si="41"/>
        <v>104</v>
      </c>
      <c r="H49" s="14">
        <f t="shared" si="41"/>
        <v>164</v>
      </c>
      <c r="I49" s="18">
        <f t="shared" si="5"/>
        <v>268</v>
      </c>
      <c r="J49" s="14">
        <f t="shared" si="41"/>
        <v>105</v>
      </c>
      <c r="K49" s="14">
        <f t="shared" si="41"/>
        <v>187</v>
      </c>
      <c r="L49" s="18">
        <f t="shared" si="6"/>
        <v>292</v>
      </c>
      <c r="M49" s="14">
        <f t="shared" si="41"/>
        <v>104</v>
      </c>
      <c r="N49" s="14">
        <f t="shared" si="41"/>
        <v>173</v>
      </c>
      <c r="O49" s="18">
        <f t="shared" si="7"/>
        <v>277</v>
      </c>
      <c r="P49" s="14">
        <f t="shared" si="41"/>
        <v>123</v>
      </c>
      <c r="Q49" s="14">
        <f t="shared" si="41"/>
        <v>200</v>
      </c>
      <c r="R49" s="18">
        <f t="shared" si="8"/>
        <v>323</v>
      </c>
      <c r="S49" s="14">
        <f t="shared" si="41"/>
        <v>113</v>
      </c>
      <c r="T49" s="14">
        <f t="shared" si="41"/>
        <v>189</v>
      </c>
      <c r="U49" s="18">
        <f t="shared" si="9"/>
        <v>302</v>
      </c>
    </row>
    <row r="50" spans="1:21" ht="15" outlineLevel="4" x14ac:dyDescent="0.25">
      <c r="A50" s="133" t="s">
        <v>5</v>
      </c>
      <c r="B50" s="133"/>
      <c r="C50" s="133"/>
      <c r="D50" s="14">
        <f t="shared" ref="D50:T50" si="42">SUBTOTAL(9,D51:D51)</f>
        <v>115</v>
      </c>
      <c r="E50" s="14">
        <f t="shared" si="42"/>
        <v>176</v>
      </c>
      <c r="F50" s="18">
        <f t="shared" si="4"/>
        <v>291</v>
      </c>
      <c r="G50" s="14">
        <f t="shared" si="42"/>
        <v>104</v>
      </c>
      <c r="H50" s="14">
        <f t="shared" si="42"/>
        <v>164</v>
      </c>
      <c r="I50" s="18">
        <f t="shared" si="5"/>
        <v>268</v>
      </c>
      <c r="J50" s="14">
        <f t="shared" si="42"/>
        <v>105</v>
      </c>
      <c r="K50" s="14">
        <f t="shared" si="42"/>
        <v>187</v>
      </c>
      <c r="L50" s="18">
        <f t="shared" si="6"/>
        <v>292</v>
      </c>
      <c r="M50" s="14">
        <f t="shared" si="42"/>
        <v>104</v>
      </c>
      <c r="N50" s="14">
        <f t="shared" si="42"/>
        <v>173</v>
      </c>
      <c r="O50" s="18">
        <f t="shared" si="7"/>
        <v>277</v>
      </c>
      <c r="P50" s="14">
        <f t="shared" si="42"/>
        <v>123</v>
      </c>
      <c r="Q50" s="14">
        <f t="shared" si="42"/>
        <v>200</v>
      </c>
      <c r="R50" s="18">
        <f t="shared" si="8"/>
        <v>323</v>
      </c>
      <c r="S50" s="14">
        <f t="shared" si="42"/>
        <v>113</v>
      </c>
      <c r="T50" s="14">
        <f t="shared" si="42"/>
        <v>189</v>
      </c>
      <c r="U50" s="18">
        <f t="shared" si="9"/>
        <v>302</v>
      </c>
    </row>
    <row r="51" spans="1:21" ht="15" outlineLevel="2" x14ac:dyDescent="0.25">
      <c r="A51" s="9">
        <v>4.0400999999999998</v>
      </c>
      <c r="B51" s="9" t="s">
        <v>47</v>
      </c>
      <c r="C51" s="9" t="s">
        <v>48</v>
      </c>
      <c r="D51" s="15">
        <v>115</v>
      </c>
      <c r="E51" s="15">
        <v>176</v>
      </c>
      <c r="F51" s="18">
        <f t="shared" si="4"/>
        <v>291</v>
      </c>
      <c r="G51" s="15">
        <v>104</v>
      </c>
      <c r="H51" s="15">
        <v>164</v>
      </c>
      <c r="I51" s="18">
        <f t="shared" si="5"/>
        <v>268</v>
      </c>
      <c r="J51" s="15">
        <v>105</v>
      </c>
      <c r="K51" s="15">
        <v>187</v>
      </c>
      <c r="L51" s="18">
        <f t="shared" si="6"/>
        <v>292</v>
      </c>
      <c r="M51" s="15">
        <v>104</v>
      </c>
      <c r="N51" s="15">
        <v>173</v>
      </c>
      <c r="O51" s="18">
        <f t="shared" si="7"/>
        <v>277</v>
      </c>
      <c r="P51" s="15">
        <v>123</v>
      </c>
      <c r="Q51" s="15">
        <v>200</v>
      </c>
      <c r="R51" s="18">
        <f t="shared" si="8"/>
        <v>323</v>
      </c>
      <c r="S51" s="15">
        <v>113</v>
      </c>
      <c r="T51" s="15">
        <v>189</v>
      </c>
      <c r="U51" s="18">
        <f t="shared" si="9"/>
        <v>302</v>
      </c>
    </row>
    <row r="52" spans="1:21" ht="15" outlineLevel="3" collapsed="1" x14ac:dyDescent="0.25">
      <c r="A52" s="132" t="s">
        <v>36</v>
      </c>
      <c r="B52" s="132"/>
      <c r="C52" s="132"/>
      <c r="D52" s="14">
        <f t="shared" ref="D52:T52" si="43">SUBTOTAL(9,D54:D54)</f>
        <v>29</v>
      </c>
      <c r="E52" s="14">
        <f t="shared" si="43"/>
        <v>29</v>
      </c>
      <c r="F52" s="18">
        <f t="shared" si="4"/>
        <v>58</v>
      </c>
      <c r="G52" s="14">
        <f t="shared" si="43"/>
        <v>24</v>
      </c>
      <c r="H52" s="14">
        <f t="shared" si="43"/>
        <v>30</v>
      </c>
      <c r="I52" s="18">
        <f t="shared" si="5"/>
        <v>54</v>
      </c>
      <c r="J52" s="14">
        <f t="shared" si="43"/>
        <v>31</v>
      </c>
      <c r="K52" s="14">
        <f t="shared" si="43"/>
        <v>34</v>
      </c>
      <c r="L52" s="18">
        <f t="shared" si="6"/>
        <v>65</v>
      </c>
      <c r="M52" s="14">
        <f t="shared" si="43"/>
        <v>29</v>
      </c>
      <c r="N52" s="14">
        <f t="shared" si="43"/>
        <v>29</v>
      </c>
      <c r="O52" s="18">
        <f t="shared" si="7"/>
        <v>58</v>
      </c>
      <c r="P52" s="14">
        <f t="shared" si="43"/>
        <v>32</v>
      </c>
      <c r="Q52" s="14">
        <f t="shared" si="43"/>
        <v>44</v>
      </c>
      <c r="R52" s="18">
        <f t="shared" si="8"/>
        <v>76</v>
      </c>
      <c r="S52" s="14">
        <f t="shared" si="43"/>
        <v>30</v>
      </c>
      <c r="T52" s="14">
        <f t="shared" si="43"/>
        <v>48</v>
      </c>
      <c r="U52" s="18">
        <f t="shared" si="9"/>
        <v>78</v>
      </c>
    </row>
    <row r="53" spans="1:21" ht="12.75" customHeight="1" outlineLevel="4" x14ac:dyDescent="0.25">
      <c r="A53" s="133" t="s">
        <v>37</v>
      </c>
      <c r="B53" s="133"/>
      <c r="C53" s="133"/>
      <c r="D53" s="14">
        <f t="shared" ref="D53:T53" si="44">SUBTOTAL(9,D54:D54)</f>
        <v>29</v>
      </c>
      <c r="E53" s="14">
        <f t="shared" si="44"/>
        <v>29</v>
      </c>
      <c r="F53" s="18">
        <f t="shared" si="4"/>
        <v>58</v>
      </c>
      <c r="G53" s="14">
        <f t="shared" si="44"/>
        <v>24</v>
      </c>
      <c r="H53" s="14">
        <f t="shared" si="44"/>
        <v>30</v>
      </c>
      <c r="I53" s="18">
        <f t="shared" si="5"/>
        <v>54</v>
      </c>
      <c r="J53" s="14">
        <f t="shared" si="44"/>
        <v>31</v>
      </c>
      <c r="K53" s="14">
        <f t="shared" si="44"/>
        <v>34</v>
      </c>
      <c r="L53" s="18">
        <f t="shared" si="6"/>
        <v>65</v>
      </c>
      <c r="M53" s="14">
        <f t="shared" si="44"/>
        <v>29</v>
      </c>
      <c r="N53" s="14">
        <f t="shared" si="44"/>
        <v>29</v>
      </c>
      <c r="O53" s="18">
        <f t="shared" si="7"/>
        <v>58</v>
      </c>
      <c r="P53" s="14">
        <f t="shared" si="44"/>
        <v>32</v>
      </c>
      <c r="Q53" s="14">
        <f t="shared" si="44"/>
        <v>44</v>
      </c>
      <c r="R53" s="18">
        <f t="shared" si="8"/>
        <v>76</v>
      </c>
      <c r="S53" s="14">
        <f t="shared" si="44"/>
        <v>30</v>
      </c>
      <c r="T53" s="14">
        <f t="shared" si="44"/>
        <v>48</v>
      </c>
      <c r="U53" s="18">
        <f t="shared" si="9"/>
        <v>78</v>
      </c>
    </row>
    <row r="54" spans="1:21" ht="15" outlineLevel="1" x14ac:dyDescent="0.25">
      <c r="A54" s="9">
        <v>4.0201000000000002</v>
      </c>
      <c r="B54" s="9" t="s">
        <v>38</v>
      </c>
      <c r="C54" s="9" t="s">
        <v>39</v>
      </c>
      <c r="D54" s="15">
        <v>29</v>
      </c>
      <c r="E54" s="15">
        <v>29</v>
      </c>
      <c r="F54" s="18">
        <f t="shared" si="4"/>
        <v>58</v>
      </c>
      <c r="G54" s="15">
        <v>24</v>
      </c>
      <c r="H54" s="15">
        <v>30</v>
      </c>
      <c r="I54" s="18">
        <f t="shared" si="5"/>
        <v>54</v>
      </c>
      <c r="J54" s="15">
        <v>31</v>
      </c>
      <c r="K54" s="15">
        <v>34</v>
      </c>
      <c r="L54" s="18">
        <f t="shared" si="6"/>
        <v>65</v>
      </c>
      <c r="M54" s="15">
        <v>29</v>
      </c>
      <c r="N54" s="15">
        <v>29</v>
      </c>
      <c r="O54" s="18">
        <f t="shared" si="7"/>
        <v>58</v>
      </c>
      <c r="P54" s="15">
        <v>32</v>
      </c>
      <c r="Q54" s="15">
        <v>44</v>
      </c>
      <c r="R54" s="18">
        <f t="shared" si="8"/>
        <v>76</v>
      </c>
      <c r="S54" s="15">
        <v>30</v>
      </c>
      <c r="T54" s="15">
        <v>48</v>
      </c>
      <c r="U54" s="18">
        <f t="shared" si="9"/>
        <v>78</v>
      </c>
    </row>
    <row r="55" spans="1:21" ht="15" outlineLevel="2" x14ac:dyDescent="0.25">
      <c r="A55" s="131" t="s">
        <v>49</v>
      </c>
      <c r="B55" s="131"/>
      <c r="C55" s="131"/>
      <c r="D55" s="14">
        <f t="shared" ref="D55:T55" si="45">SUBTOTAL(9,D58:D82)</f>
        <v>1169</v>
      </c>
      <c r="E55" s="14">
        <f t="shared" si="45"/>
        <v>1679</v>
      </c>
      <c r="F55" s="18">
        <f t="shared" si="4"/>
        <v>2848</v>
      </c>
      <c r="G55" s="14">
        <f t="shared" si="45"/>
        <v>1095</v>
      </c>
      <c r="H55" s="14">
        <f t="shared" si="45"/>
        <v>1605</v>
      </c>
      <c r="I55" s="18">
        <f t="shared" si="5"/>
        <v>2700</v>
      </c>
      <c r="J55" s="14">
        <f t="shared" si="45"/>
        <v>1138</v>
      </c>
      <c r="K55" s="14">
        <f t="shared" si="45"/>
        <v>1730</v>
      </c>
      <c r="L55" s="18">
        <f t="shared" si="6"/>
        <v>2868</v>
      </c>
      <c r="M55" s="14">
        <f t="shared" si="45"/>
        <v>1088</v>
      </c>
      <c r="N55" s="14">
        <f t="shared" si="45"/>
        <v>1649</v>
      </c>
      <c r="O55" s="18">
        <f t="shared" si="7"/>
        <v>2737</v>
      </c>
      <c r="P55" s="14">
        <f t="shared" si="45"/>
        <v>1125</v>
      </c>
      <c r="Q55" s="14">
        <f t="shared" si="45"/>
        <v>1782</v>
      </c>
      <c r="R55" s="18">
        <f t="shared" si="8"/>
        <v>2907</v>
      </c>
      <c r="S55" s="14">
        <f t="shared" si="45"/>
        <v>1049</v>
      </c>
      <c r="T55" s="14">
        <f t="shared" si="45"/>
        <v>1679</v>
      </c>
      <c r="U55" s="18">
        <f t="shared" si="9"/>
        <v>2728</v>
      </c>
    </row>
    <row r="56" spans="1:21" ht="15" outlineLevel="3" collapsed="1" x14ac:dyDescent="0.25">
      <c r="A56" s="132" t="s">
        <v>4</v>
      </c>
      <c r="B56" s="132"/>
      <c r="C56" s="132"/>
      <c r="D56" s="14">
        <f t="shared" ref="D56:T56" si="46">SUBTOTAL(9,D58:D69)</f>
        <v>996</v>
      </c>
      <c r="E56" s="14">
        <f t="shared" si="46"/>
        <v>1527</v>
      </c>
      <c r="F56" s="18">
        <f t="shared" si="4"/>
        <v>2523</v>
      </c>
      <c r="G56" s="14">
        <f t="shared" si="46"/>
        <v>938</v>
      </c>
      <c r="H56" s="14">
        <f t="shared" si="46"/>
        <v>1459</v>
      </c>
      <c r="I56" s="18">
        <f t="shared" si="5"/>
        <v>2397</v>
      </c>
      <c r="J56" s="14">
        <f t="shared" si="46"/>
        <v>968</v>
      </c>
      <c r="K56" s="14">
        <f t="shared" si="46"/>
        <v>1584</v>
      </c>
      <c r="L56" s="18">
        <f t="shared" si="6"/>
        <v>2552</v>
      </c>
      <c r="M56" s="14">
        <f t="shared" si="46"/>
        <v>926</v>
      </c>
      <c r="N56" s="14">
        <f t="shared" si="46"/>
        <v>1508</v>
      </c>
      <c r="O56" s="18">
        <f t="shared" si="7"/>
        <v>2434</v>
      </c>
      <c r="P56" s="14">
        <f t="shared" si="46"/>
        <v>987</v>
      </c>
      <c r="Q56" s="14">
        <f t="shared" si="46"/>
        <v>1640</v>
      </c>
      <c r="R56" s="18">
        <f t="shared" si="8"/>
        <v>2627</v>
      </c>
      <c r="S56" s="14">
        <f t="shared" si="46"/>
        <v>915</v>
      </c>
      <c r="T56" s="14">
        <f t="shared" si="46"/>
        <v>1542</v>
      </c>
      <c r="U56" s="18">
        <f t="shared" si="9"/>
        <v>2457</v>
      </c>
    </row>
    <row r="57" spans="1:21" ht="15" outlineLevel="4" x14ac:dyDescent="0.25">
      <c r="A57" s="133" t="s">
        <v>5</v>
      </c>
      <c r="B57" s="133"/>
      <c r="C57" s="133"/>
      <c r="D57" s="14">
        <f t="shared" ref="D57:T57" si="47">SUBTOTAL(9,D58:D69)</f>
        <v>996</v>
      </c>
      <c r="E57" s="14">
        <f t="shared" si="47"/>
        <v>1527</v>
      </c>
      <c r="F57" s="18">
        <f t="shared" si="4"/>
        <v>2523</v>
      </c>
      <c r="G57" s="14">
        <f t="shared" si="47"/>
        <v>938</v>
      </c>
      <c r="H57" s="14">
        <f t="shared" si="47"/>
        <v>1459</v>
      </c>
      <c r="I57" s="18">
        <f t="shared" si="5"/>
        <v>2397</v>
      </c>
      <c r="J57" s="14">
        <f t="shared" si="47"/>
        <v>968</v>
      </c>
      <c r="K57" s="14">
        <f t="shared" si="47"/>
        <v>1584</v>
      </c>
      <c r="L57" s="18">
        <f t="shared" si="6"/>
        <v>2552</v>
      </c>
      <c r="M57" s="14">
        <f t="shared" si="47"/>
        <v>926</v>
      </c>
      <c r="N57" s="14">
        <f t="shared" si="47"/>
        <v>1508</v>
      </c>
      <c r="O57" s="18">
        <f t="shared" si="7"/>
        <v>2434</v>
      </c>
      <c r="P57" s="14">
        <f t="shared" si="47"/>
        <v>987</v>
      </c>
      <c r="Q57" s="14">
        <f t="shared" si="47"/>
        <v>1640</v>
      </c>
      <c r="R57" s="18">
        <f t="shared" si="8"/>
        <v>2627</v>
      </c>
      <c r="S57" s="14">
        <f t="shared" si="47"/>
        <v>915</v>
      </c>
      <c r="T57" s="14">
        <f t="shared" si="47"/>
        <v>1542</v>
      </c>
      <c r="U57" s="18">
        <f t="shared" si="9"/>
        <v>2457</v>
      </c>
    </row>
    <row r="58" spans="1:21" ht="15" outlineLevel="4" x14ac:dyDescent="0.25">
      <c r="A58" s="9">
        <v>3.0104000000000002</v>
      </c>
      <c r="B58" s="9" t="s">
        <v>64</v>
      </c>
      <c r="C58" s="9" t="s">
        <v>65</v>
      </c>
      <c r="D58" s="15">
        <v>117</v>
      </c>
      <c r="E58" s="15">
        <v>199</v>
      </c>
      <c r="F58" s="18">
        <f t="shared" si="4"/>
        <v>316</v>
      </c>
      <c r="G58" s="15">
        <v>94</v>
      </c>
      <c r="H58" s="15">
        <v>181</v>
      </c>
      <c r="I58" s="18">
        <f t="shared" si="5"/>
        <v>275</v>
      </c>
      <c r="J58" s="15">
        <v>92</v>
      </c>
      <c r="K58" s="15">
        <v>243</v>
      </c>
      <c r="L58" s="18">
        <f t="shared" si="6"/>
        <v>335</v>
      </c>
      <c r="M58" s="15">
        <v>87</v>
      </c>
      <c r="N58" s="15">
        <v>218</v>
      </c>
      <c r="O58" s="18">
        <f t="shared" si="7"/>
        <v>305</v>
      </c>
      <c r="P58" s="15">
        <v>83</v>
      </c>
      <c r="Q58" s="15">
        <v>245</v>
      </c>
      <c r="R58" s="18">
        <f t="shared" si="8"/>
        <v>328</v>
      </c>
      <c r="S58" s="15">
        <v>69</v>
      </c>
      <c r="T58" s="15">
        <v>213</v>
      </c>
      <c r="U58" s="18">
        <f t="shared" si="9"/>
        <v>282</v>
      </c>
    </row>
    <row r="59" spans="1:21" ht="15" outlineLevel="4" x14ac:dyDescent="0.25">
      <c r="A59" s="9">
        <v>11.0701</v>
      </c>
      <c r="B59" s="9" t="s">
        <v>50</v>
      </c>
      <c r="C59" s="9" t="s">
        <v>51</v>
      </c>
      <c r="D59" s="15">
        <v>109</v>
      </c>
      <c r="E59" s="15">
        <v>31</v>
      </c>
      <c r="F59" s="18">
        <f t="shared" si="4"/>
        <v>140</v>
      </c>
      <c r="G59" s="15">
        <v>100</v>
      </c>
      <c r="H59" s="15">
        <v>31</v>
      </c>
      <c r="I59" s="18">
        <f t="shared" si="5"/>
        <v>131</v>
      </c>
      <c r="J59" s="15">
        <v>106</v>
      </c>
      <c r="K59" s="15">
        <v>33</v>
      </c>
      <c r="L59" s="18">
        <f t="shared" si="6"/>
        <v>139</v>
      </c>
      <c r="M59" s="15">
        <v>100</v>
      </c>
      <c r="N59" s="15">
        <v>35</v>
      </c>
      <c r="O59" s="18">
        <f t="shared" si="7"/>
        <v>135</v>
      </c>
      <c r="P59" s="15">
        <v>114</v>
      </c>
      <c r="Q59" s="15">
        <v>33</v>
      </c>
      <c r="R59" s="18">
        <f t="shared" si="8"/>
        <v>147</v>
      </c>
      <c r="S59" s="15">
        <v>111</v>
      </c>
      <c r="T59" s="15">
        <v>29</v>
      </c>
      <c r="U59" s="18">
        <f t="shared" si="9"/>
        <v>140</v>
      </c>
    </row>
    <row r="60" spans="1:21" ht="12.75" customHeight="1" outlineLevel="4" x14ac:dyDescent="0.25">
      <c r="A60" s="9">
        <v>26.010100000000001</v>
      </c>
      <c r="B60" s="9" t="s">
        <v>56</v>
      </c>
      <c r="C60" s="9" t="s">
        <v>57</v>
      </c>
      <c r="D60" s="15">
        <v>280</v>
      </c>
      <c r="E60" s="15">
        <v>477</v>
      </c>
      <c r="F60" s="18">
        <f t="shared" si="4"/>
        <v>757</v>
      </c>
      <c r="G60" s="15">
        <v>249</v>
      </c>
      <c r="H60" s="15">
        <v>422</v>
      </c>
      <c r="I60" s="18">
        <f t="shared" si="5"/>
        <v>671</v>
      </c>
      <c r="J60" s="15">
        <v>281</v>
      </c>
      <c r="K60" s="15">
        <v>506</v>
      </c>
      <c r="L60" s="18">
        <f t="shared" si="6"/>
        <v>787</v>
      </c>
      <c r="M60" s="15">
        <v>267</v>
      </c>
      <c r="N60" s="15">
        <v>487</v>
      </c>
      <c r="O60" s="18">
        <f t="shared" si="7"/>
        <v>754</v>
      </c>
      <c r="P60" s="15">
        <v>307</v>
      </c>
      <c r="Q60" s="15">
        <v>557</v>
      </c>
      <c r="R60" s="18">
        <f t="shared" si="8"/>
        <v>864</v>
      </c>
      <c r="S60" s="15">
        <v>278</v>
      </c>
      <c r="T60" s="15">
        <v>518</v>
      </c>
      <c r="U60" s="18">
        <f t="shared" si="9"/>
        <v>796</v>
      </c>
    </row>
    <row r="61" spans="1:21" ht="15" outlineLevel="4" x14ac:dyDescent="0.25">
      <c r="A61" s="9">
        <v>26.010100000000001</v>
      </c>
      <c r="B61" s="9" t="s">
        <v>54</v>
      </c>
      <c r="C61" s="9" t="s">
        <v>55</v>
      </c>
      <c r="D61" s="15">
        <v>58</v>
      </c>
      <c r="E61" s="15">
        <v>111</v>
      </c>
      <c r="F61" s="18">
        <f t="shared" si="4"/>
        <v>169</v>
      </c>
      <c r="G61" s="15">
        <v>88</v>
      </c>
      <c r="H61" s="15">
        <v>151</v>
      </c>
      <c r="I61" s="18">
        <f t="shared" si="5"/>
        <v>239</v>
      </c>
      <c r="J61" s="15">
        <v>63</v>
      </c>
      <c r="K61" s="15">
        <v>106</v>
      </c>
      <c r="L61" s="18">
        <f t="shared" si="6"/>
        <v>169</v>
      </c>
      <c r="M61" s="15">
        <v>69</v>
      </c>
      <c r="N61" s="15">
        <v>120</v>
      </c>
      <c r="O61" s="18">
        <f t="shared" si="7"/>
        <v>189</v>
      </c>
      <c r="P61" s="15">
        <v>49</v>
      </c>
      <c r="Q61" s="15">
        <v>83</v>
      </c>
      <c r="R61" s="18">
        <f t="shared" si="8"/>
        <v>132</v>
      </c>
      <c r="S61" s="15">
        <v>61</v>
      </c>
      <c r="T61" s="15">
        <v>100</v>
      </c>
      <c r="U61" s="18">
        <f t="shared" si="9"/>
        <v>161</v>
      </c>
    </row>
    <row r="62" spans="1:21" ht="15" outlineLevel="4" x14ac:dyDescent="0.25">
      <c r="A62" s="9">
        <v>26.010100000000001</v>
      </c>
      <c r="B62" s="9" t="s">
        <v>52</v>
      </c>
      <c r="C62" s="9" t="s">
        <v>53</v>
      </c>
      <c r="D62" s="15">
        <v>13</v>
      </c>
      <c r="E62" s="15">
        <v>34</v>
      </c>
      <c r="F62" s="18">
        <f t="shared" si="4"/>
        <v>47</v>
      </c>
      <c r="G62" s="15">
        <v>26</v>
      </c>
      <c r="H62" s="15">
        <v>53</v>
      </c>
      <c r="I62" s="18">
        <f t="shared" si="5"/>
        <v>79</v>
      </c>
      <c r="J62" s="15">
        <v>12</v>
      </c>
      <c r="K62" s="15">
        <v>34</v>
      </c>
      <c r="L62" s="18">
        <f t="shared" si="6"/>
        <v>46</v>
      </c>
      <c r="M62" s="15">
        <v>11</v>
      </c>
      <c r="N62" s="15">
        <v>30</v>
      </c>
      <c r="O62" s="18">
        <f t="shared" si="7"/>
        <v>41</v>
      </c>
      <c r="P62" s="15">
        <v>13</v>
      </c>
      <c r="Q62" s="15">
        <v>26</v>
      </c>
      <c r="R62" s="18">
        <f t="shared" si="8"/>
        <v>39</v>
      </c>
      <c r="S62" s="15">
        <v>9</v>
      </c>
      <c r="T62" s="15">
        <v>26</v>
      </c>
      <c r="U62" s="18">
        <f t="shared" si="9"/>
        <v>35</v>
      </c>
    </row>
    <row r="63" spans="1:21" ht="15" outlineLevel="4" x14ac:dyDescent="0.25">
      <c r="A63" s="9">
        <v>27.010100000000001</v>
      </c>
      <c r="B63" s="9" t="s">
        <v>60</v>
      </c>
      <c r="C63" s="9" t="s">
        <v>61</v>
      </c>
      <c r="D63" s="15">
        <v>63</v>
      </c>
      <c r="E63" s="15">
        <v>56</v>
      </c>
      <c r="F63" s="18">
        <f t="shared" si="4"/>
        <v>119</v>
      </c>
      <c r="G63" s="15">
        <v>58</v>
      </c>
      <c r="H63" s="15">
        <v>48</v>
      </c>
      <c r="I63" s="18">
        <f t="shared" si="5"/>
        <v>106</v>
      </c>
      <c r="J63" s="15">
        <v>65</v>
      </c>
      <c r="K63" s="15">
        <v>63</v>
      </c>
      <c r="L63" s="18">
        <f t="shared" si="6"/>
        <v>128</v>
      </c>
      <c r="M63" s="15">
        <v>63</v>
      </c>
      <c r="N63" s="15">
        <v>57</v>
      </c>
      <c r="O63" s="18">
        <f t="shared" si="7"/>
        <v>120</v>
      </c>
      <c r="P63" s="15">
        <v>78</v>
      </c>
      <c r="Q63" s="15">
        <v>73</v>
      </c>
      <c r="R63" s="18">
        <f t="shared" si="8"/>
        <v>151</v>
      </c>
      <c r="S63" s="15">
        <v>71</v>
      </c>
      <c r="T63" s="15">
        <v>64</v>
      </c>
      <c r="U63" s="18">
        <f t="shared" si="9"/>
        <v>135</v>
      </c>
    </row>
    <row r="64" spans="1:21" ht="15" outlineLevel="4" x14ac:dyDescent="0.25">
      <c r="A64" s="9">
        <v>27.010100000000001</v>
      </c>
      <c r="B64" s="9" t="s">
        <v>58</v>
      </c>
      <c r="C64" s="9" t="s">
        <v>59</v>
      </c>
      <c r="D64" s="15">
        <v>1</v>
      </c>
      <c r="E64" s="15"/>
      <c r="F64" s="18">
        <f t="shared" si="4"/>
        <v>1</v>
      </c>
      <c r="G64" s="15">
        <v>1</v>
      </c>
      <c r="H64" s="15"/>
      <c r="I64" s="18">
        <f t="shared" si="5"/>
        <v>1</v>
      </c>
      <c r="J64" s="15">
        <v>1</v>
      </c>
      <c r="K64" s="15"/>
      <c r="L64" s="18">
        <f t="shared" si="6"/>
        <v>1</v>
      </c>
      <c r="M64" s="15">
        <v>1</v>
      </c>
      <c r="N64" s="15"/>
      <c r="O64" s="18">
        <f t="shared" si="7"/>
        <v>1</v>
      </c>
      <c r="P64" s="15"/>
      <c r="Q64" s="15"/>
      <c r="R64" s="18">
        <f t="shared" si="8"/>
        <v>0</v>
      </c>
      <c r="S64" s="15"/>
      <c r="T64" s="15"/>
      <c r="U64" s="18">
        <f t="shared" si="9"/>
        <v>0</v>
      </c>
    </row>
    <row r="65" spans="1:21" ht="15" outlineLevel="4" x14ac:dyDescent="0.25">
      <c r="A65" s="9">
        <v>27.010100000000001</v>
      </c>
      <c r="B65" s="9" t="s">
        <v>62</v>
      </c>
      <c r="C65" s="9" t="s">
        <v>63</v>
      </c>
      <c r="D65" s="15">
        <v>1</v>
      </c>
      <c r="E65" s="15">
        <v>1</v>
      </c>
      <c r="F65" s="18">
        <f t="shared" si="4"/>
        <v>2</v>
      </c>
      <c r="G65" s="15">
        <v>5</v>
      </c>
      <c r="H65" s="15">
        <v>2</v>
      </c>
      <c r="I65" s="18">
        <f t="shared" si="5"/>
        <v>7</v>
      </c>
      <c r="J65" s="15">
        <v>4</v>
      </c>
      <c r="K65" s="15">
        <v>3</v>
      </c>
      <c r="L65" s="18">
        <f t="shared" si="6"/>
        <v>7</v>
      </c>
      <c r="M65" s="15">
        <v>6</v>
      </c>
      <c r="N65" s="15">
        <v>3</v>
      </c>
      <c r="O65" s="18">
        <f t="shared" si="7"/>
        <v>9</v>
      </c>
      <c r="P65" s="15">
        <v>5</v>
      </c>
      <c r="Q65" s="15">
        <v>1</v>
      </c>
      <c r="R65" s="18">
        <f t="shared" si="8"/>
        <v>6</v>
      </c>
      <c r="S65" s="15">
        <v>5</v>
      </c>
      <c r="T65" s="15">
        <v>1</v>
      </c>
      <c r="U65" s="18">
        <f t="shared" si="9"/>
        <v>6</v>
      </c>
    </row>
    <row r="66" spans="1:21" ht="15" outlineLevel="4" x14ac:dyDescent="0.25">
      <c r="A66" s="9">
        <v>30.180099999999999</v>
      </c>
      <c r="B66" s="9" t="s">
        <v>66</v>
      </c>
      <c r="C66" s="9" t="s">
        <v>67</v>
      </c>
      <c r="D66" s="15">
        <v>94</v>
      </c>
      <c r="E66" s="15">
        <v>186</v>
      </c>
      <c r="F66" s="18">
        <f t="shared" si="4"/>
        <v>280</v>
      </c>
      <c r="G66" s="15">
        <v>78</v>
      </c>
      <c r="H66" s="15">
        <v>172</v>
      </c>
      <c r="I66" s="18">
        <f t="shared" si="5"/>
        <v>250</v>
      </c>
      <c r="J66" s="15">
        <v>77</v>
      </c>
      <c r="K66" s="15">
        <v>169</v>
      </c>
      <c r="L66" s="18">
        <f t="shared" si="6"/>
        <v>246</v>
      </c>
      <c r="M66" s="15">
        <v>77</v>
      </c>
      <c r="N66" s="15">
        <v>164</v>
      </c>
      <c r="O66" s="18">
        <f t="shared" si="7"/>
        <v>241</v>
      </c>
      <c r="P66" s="15">
        <v>80</v>
      </c>
      <c r="Q66" s="15">
        <v>168</v>
      </c>
      <c r="R66" s="18">
        <f t="shared" si="8"/>
        <v>248</v>
      </c>
      <c r="S66" s="15">
        <v>76</v>
      </c>
      <c r="T66" s="15">
        <v>168</v>
      </c>
      <c r="U66" s="18">
        <f t="shared" si="9"/>
        <v>244</v>
      </c>
    </row>
    <row r="67" spans="1:21" ht="15" outlineLevel="4" x14ac:dyDescent="0.25">
      <c r="A67" s="9">
        <v>40.0501</v>
      </c>
      <c r="B67" s="9" t="s">
        <v>70</v>
      </c>
      <c r="C67" s="9" t="s">
        <v>71</v>
      </c>
      <c r="D67" s="15">
        <v>159</v>
      </c>
      <c r="E67" s="15">
        <v>248</v>
      </c>
      <c r="F67" s="18">
        <f t="shared" si="4"/>
        <v>407</v>
      </c>
      <c r="G67" s="15">
        <v>152</v>
      </c>
      <c r="H67" s="15">
        <v>235</v>
      </c>
      <c r="I67" s="18">
        <f t="shared" si="5"/>
        <v>387</v>
      </c>
      <c r="J67" s="15">
        <v>168</v>
      </c>
      <c r="K67" s="15">
        <v>252</v>
      </c>
      <c r="L67" s="18">
        <f t="shared" si="6"/>
        <v>420</v>
      </c>
      <c r="M67" s="15">
        <v>156</v>
      </c>
      <c r="N67" s="15">
        <v>236</v>
      </c>
      <c r="O67" s="18">
        <f t="shared" si="7"/>
        <v>392</v>
      </c>
      <c r="P67" s="15">
        <v>146</v>
      </c>
      <c r="Q67" s="15">
        <v>244</v>
      </c>
      <c r="R67" s="18">
        <f t="shared" si="8"/>
        <v>390</v>
      </c>
      <c r="S67" s="15">
        <v>137</v>
      </c>
      <c r="T67" s="15">
        <v>224</v>
      </c>
      <c r="U67" s="18">
        <f t="shared" si="9"/>
        <v>361</v>
      </c>
    </row>
    <row r="68" spans="1:21" ht="12.75" customHeight="1" outlineLevel="4" x14ac:dyDescent="0.25">
      <c r="A68" s="9">
        <v>40.080100000000002</v>
      </c>
      <c r="B68" s="9" t="s">
        <v>72</v>
      </c>
      <c r="C68" s="9" t="s">
        <v>73</v>
      </c>
      <c r="D68" s="15">
        <v>81</v>
      </c>
      <c r="E68" s="15">
        <v>73</v>
      </c>
      <c r="F68" s="18">
        <f t="shared" si="4"/>
        <v>154</v>
      </c>
      <c r="G68" s="15">
        <v>70</v>
      </c>
      <c r="H68" s="15">
        <v>65</v>
      </c>
      <c r="I68" s="18">
        <f t="shared" si="5"/>
        <v>135</v>
      </c>
      <c r="J68" s="15">
        <v>80</v>
      </c>
      <c r="K68" s="15">
        <v>80</v>
      </c>
      <c r="L68" s="18">
        <f t="shared" si="6"/>
        <v>160</v>
      </c>
      <c r="M68" s="15">
        <v>73</v>
      </c>
      <c r="N68" s="15">
        <v>69</v>
      </c>
      <c r="O68" s="18">
        <f t="shared" si="7"/>
        <v>142</v>
      </c>
      <c r="P68" s="15">
        <v>97</v>
      </c>
      <c r="Q68" s="15">
        <v>115</v>
      </c>
      <c r="R68" s="18">
        <f t="shared" si="8"/>
        <v>212</v>
      </c>
      <c r="S68" s="15">
        <v>85</v>
      </c>
      <c r="T68" s="15">
        <v>107</v>
      </c>
      <c r="U68" s="18">
        <f t="shared" si="9"/>
        <v>192</v>
      </c>
    </row>
    <row r="69" spans="1:21" ht="15" outlineLevel="2" x14ac:dyDescent="0.25">
      <c r="A69" s="9">
        <v>51.310099999999998</v>
      </c>
      <c r="B69" s="9" t="s">
        <v>74</v>
      </c>
      <c r="C69" s="9" t="s">
        <v>75</v>
      </c>
      <c r="D69" s="15">
        <v>20</v>
      </c>
      <c r="E69" s="15">
        <v>111</v>
      </c>
      <c r="F69" s="18">
        <f t="shared" si="4"/>
        <v>131</v>
      </c>
      <c r="G69" s="15">
        <v>17</v>
      </c>
      <c r="H69" s="15">
        <v>99</v>
      </c>
      <c r="I69" s="18">
        <f t="shared" si="5"/>
        <v>116</v>
      </c>
      <c r="J69" s="15">
        <v>19</v>
      </c>
      <c r="K69" s="15">
        <v>95</v>
      </c>
      <c r="L69" s="18">
        <f t="shared" si="6"/>
        <v>114</v>
      </c>
      <c r="M69" s="15">
        <v>16</v>
      </c>
      <c r="N69" s="15">
        <v>89</v>
      </c>
      <c r="O69" s="18">
        <f t="shared" si="7"/>
        <v>105</v>
      </c>
      <c r="P69" s="15">
        <v>15</v>
      </c>
      <c r="Q69" s="15">
        <v>95</v>
      </c>
      <c r="R69" s="18">
        <f t="shared" si="8"/>
        <v>110</v>
      </c>
      <c r="S69" s="15">
        <v>13</v>
      </c>
      <c r="T69" s="15">
        <v>92</v>
      </c>
      <c r="U69" s="18">
        <f t="shared" si="9"/>
        <v>105</v>
      </c>
    </row>
    <row r="70" spans="1:21" ht="15" outlineLevel="3" collapsed="1" x14ac:dyDescent="0.25">
      <c r="A70" s="132" t="s">
        <v>36</v>
      </c>
      <c r="B70" s="132"/>
      <c r="C70" s="132"/>
      <c r="D70" s="14">
        <f t="shared" ref="D70:T70" si="48">SUBTOTAL(9,D72:D82)</f>
        <v>173</v>
      </c>
      <c r="E70" s="14">
        <f t="shared" si="48"/>
        <v>152</v>
      </c>
      <c r="F70" s="18">
        <f t="shared" si="4"/>
        <v>325</v>
      </c>
      <c r="G70" s="14">
        <f t="shared" si="48"/>
        <v>157</v>
      </c>
      <c r="H70" s="14">
        <f t="shared" si="48"/>
        <v>146</v>
      </c>
      <c r="I70" s="18">
        <f t="shared" si="5"/>
        <v>303</v>
      </c>
      <c r="J70" s="14">
        <f t="shared" si="48"/>
        <v>170</v>
      </c>
      <c r="K70" s="14">
        <f t="shared" si="48"/>
        <v>146</v>
      </c>
      <c r="L70" s="18">
        <f t="shared" si="6"/>
        <v>316</v>
      </c>
      <c r="M70" s="14">
        <f t="shared" si="48"/>
        <v>162</v>
      </c>
      <c r="N70" s="14">
        <f t="shared" si="48"/>
        <v>141</v>
      </c>
      <c r="O70" s="18">
        <f t="shared" si="7"/>
        <v>303</v>
      </c>
      <c r="P70" s="14">
        <f t="shared" si="48"/>
        <v>138</v>
      </c>
      <c r="Q70" s="14">
        <f t="shared" si="48"/>
        <v>142</v>
      </c>
      <c r="R70" s="18">
        <f t="shared" si="8"/>
        <v>280</v>
      </c>
      <c r="S70" s="14">
        <f t="shared" si="48"/>
        <v>134</v>
      </c>
      <c r="T70" s="14">
        <f t="shared" si="48"/>
        <v>137</v>
      </c>
      <c r="U70" s="18">
        <f t="shared" si="9"/>
        <v>271</v>
      </c>
    </row>
    <row r="71" spans="1:21" ht="12.75" customHeight="1" outlineLevel="4" x14ac:dyDescent="0.25">
      <c r="A71" s="133" t="s">
        <v>37</v>
      </c>
      <c r="B71" s="133"/>
      <c r="C71" s="133"/>
      <c r="D71" s="14">
        <f t="shared" ref="D71:T71" si="49">SUBTOTAL(9,D72:D76)</f>
        <v>52</v>
      </c>
      <c r="E71" s="14">
        <f t="shared" si="49"/>
        <v>46</v>
      </c>
      <c r="F71" s="18">
        <f t="shared" si="4"/>
        <v>98</v>
      </c>
      <c r="G71" s="14">
        <f t="shared" si="49"/>
        <v>43</v>
      </c>
      <c r="H71" s="14">
        <f t="shared" si="49"/>
        <v>42</v>
      </c>
      <c r="I71" s="18">
        <f t="shared" si="5"/>
        <v>85</v>
      </c>
      <c r="J71" s="14">
        <f t="shared" si="49"/>
        <v>47</v>
      </c>
      <c r="K71" s="14">
        <f t="shared" si="49"/>
        <v>42</v>
      </c>
      <c r="L71" s="18">
        <f t="shared" si="6"/>
        <v>89</v>
      </c>
      <c r="M71" s="14">
        <f t="shared" si="49"/>
        <v>43</v>
      </c>
      <c r="N71" s="14">
        <f t="shared" si="49"/>
        <v>38</v>
      </c>
      <c r="O71" s="18">
        <f t="shared" si="7"/>
        <v>81</v>
      </c>
      <c r="P71" s="14">
        <f t="shared" si="49"/>
        <v>42</v>
      </c>
      <c r="Q71" s="14">
        <f t="shared" si="49"/>
        <v>36</v>
      </c>
      <c r="R71" s="18">
        <f t="shared" si="8"/>
        <v>78</v>
      </c>
      <c r="S71" s="14">
        <f t="shared" si="49"/>
        <v>41</v>
      </c>
      <c r="T71" s="14">
        <f t="shared" si="49"/>
        <v>35</v>
      </c>
      <c r="U71" s="18">
        <f t="shared" si="9"/>
        <v>76</v>
      </c>
    </row>
    <row r="72" spans="1:21" ht="15" outlineLevel="4" x14ac:dyDescent="0.25">
      <c r="A72" s="9">
        <v>3.0104000000000002</v>
      </c>
      <c r="B72" s="9" t="s">
        <v>64</v>
      </c>
      <c r="C72" s="9" t="s">
        <v>65</v>
      </c>
      <c r="D72" s="15">
        <v>10</v>
      </c>
      <c r="E72" s="15">
        <v>14</v>
      </c>
      <c r="F72" s="18">
        <f t="shared" si="4"/>
        <v>24</v>
      </c>
      <c r="G72" s="15">
        <v>8</v>
      </c>
      <c r="H72" s="15">
        <v>12</v>
      </c>
      <c r="I72" s="18">
        <f t="shared" si="5"/>
        <v>20</v>
      </c>
      <c r="J72" s="15">
        <v>7</v>
      </c>
      <c r="K72" s="15">
        <v>11</v>
      </c>
      <c r="L72" s="18">
        <f t="shared" si="6"/>
        <v>18</v>
      </c>
      <c r="M72" s="15">
        <v>6</v>
      </c>
      <c r="N72" s="15">
        <v>10</v>
      </c>
      <c r="O72" s="18">
        <f t="shared" si="7"/>
        <v>16</v>
      </c>
      <c r="P72" s="15">
        <v>8</v>
      </c>
      <c r="Q72" s="15">
        <v>9</v>
      </c>
      <c r="R72" s="18">
        <f t="shared" si="8"/>
        <v>17</v>
      </c>
      <c r="S72" s="15">
        <v>8</v>
      </c>
      <c r="T72" s="15">
        <v>9</v>
      </c>
      <c r="U72" s="18">
        <f t="shared" si="9"/>
        <v>17</v>
      </c>
    </row>
    <row r="73" spans="1:21" ht="12.75" customHeight="1" outlineLevel="4" x14ac:dyDescent="0.25">
      <c r="A73" s="9">
        <v>26.010100000000001</v>
      </c>
      <c r="B73" s="9" t="s">
        <v>56</v>
      </c>
      <c r="C73" s="9" t="s">
        <v>57</v>
      </c>
      <c r="D73" s="15">
        <v>18</v>
      </c>
      <c r="E73" s="15">
        <v>23</v>
      </c>
      <c r="F73" s="18">
        <f t="shared" si="4"/>
        <v>41</v>
      </c>
      <c r="G73" s="15">
        <v>13</v>
      </c>
      <c r="H73" s="15">
        <v>23</v>
      </c>
      <c r="I73" s="18">
        <f t="shared" si="5"/>
        <v>36</v>
      </c>
      <c r="J73" s="15">
        <v>18</v>
      </c>
      <c r="K73" s="15">
        <v>23</v>
      </c>
      <c r="L73" s="18">
        <f t="shared" si="6"/>
        <v>41</v>
      </c>
      <c r="M73" s="15">
        <v>17</v>
      </c>
      <c r="N73" s="15">
        <v>21</v>
      </c>
      <c r="O73" s="18">
        <f t="shared" si="7"/>
        <v>38</v>
      </c>
      <c r="P73" s="15">
        <v>19</v>
      </c>
      <c r="Q73" s="15">
        <v>19</v>
      </c>
      <c r="R73" s="18">
        <f t="shared" si="8"/>
        <v>38</v>
      </c>
      <c r="S73" s="15">
        <v>19</v>
      </c>
      <c r="T73" s="15">
        <v>19</v>
      </c>
      <c r="U73" s="18">
        <f t="shared" si="9"/>
        <v>38</v>
      </c>
    </row>
    <row r="74" spans="1:21" ht="15" outlineLevel="4" x14ac:dyDescent="0.25">
      <c r="A74" s="9">
        <v>27.010100000000001</v>
      </c>
      <c r="B74" s="9" t="s">
        <v>60</v>
      </c>
      <c r="C74" s="9" t="s">
        <v>61</v>
      </c>
      <c r="D74" s="15">
        <v>18</v>
      </c>
      <c r="E74" s="15">
        <v>6</v>
      </c>
      <c r="F74" s="18">
        <f t="shared" si="4"/>
        <v>24</v>
      </c>
      <c r="G74" s="15">
        <v>15</v>
      </c>
      <c r="H74" s="15">
        <v>5</v>
      </c>
      <c r="I74" s="18">
        <f t="shared" si="5"/>
        <v>20</v>
      </c>
      <c r="J74" s="15">
        <v>16</v>
      </c>
      <c r="K74" s="15">
        <v>4</v>
      </c>
      <c r="L74" s="18">
        <f t="shared" si="6"/>
        <v>20</v>
      </c>
      <c r="M74" s="15">
        <v>14</v>
      </c>
      <c r="N74" s="15">
        <v>4</v>
      </c>
      <c r="O74" s="18">
        <f t="shared" si="7"/>
        <v>18</v>
      </c>
      <c r="P74" s="15">
        <v>12</v>
      </c>
      <c r="Q74" s="15">
        <v>5</v>
      </c>
      <c r="R74" s="18">
        <f t="shared" si="8"/>
        <v>17</v>
      </c>
      <c r="S74" s="15">
        <v>12</v>
      </c>
      <c r="T74" s="15">
        <v>5</v>
      </c>
      <c r="U74" s="18">
        <f t="shared" si="9"/>
        <v>17</v>
      </c>
    </row>
    <row r="75" spans="1:21" ht="15" outlineLevel="4" x14ac:dyDescent="0.25">
      <c r="A75" s="9">
        <v>40.0501</v>
      </c>
      <c r="B75" s="9" t="s">
        <v>70</v>
      </c>
      <c r="C75" s="9" t="s">
        <v>71</v>
      </c>
      <c r="D75" s="15">
        <v>2</v>
      </c>
      <c r="E75" s="15">
        <v>2</v>
      </c>
      <c r="F75" s="18">
        <f t="shared" si="4"/>
        <v>4</v>
      </c>
      <c r="G75" s="15">
        <v>2</v>
      </c>
      <c r="H75" s="15">
        <v>2</v>
      </c>
      <c r="I75" s="18">
        <f t="shared" si="5"/>
        <v>4</v>
      </c>
      <c r="J75" s="15">
        <v>1</v>
      </c>
      <c r="K75" s="15">
        <v>4</v>
      </c>
      <c r="L75" s="18">
        <f t="shared" si="6"/>
        <v>5</v>
      </c>
      <c r="M75" s="15">
        <v>1</v>
      </c>
      <c r="N75" s="15">
        <v>3</v>
      </c>
      <c r="O75" s="18">
        <f t="shared" si="7"/>
        <v>4</v>
      </c>
      <c r="P75" s="15"/>
      <c r="Q75" s="15">
        <v>3</v>
      </c>
      <c r="R75" s="18">
        <f t="shared" si="8"/>
        <v>3</v>
      </c>
      <c r="S75" s="15"/>
      <c r="T75" s="15">
        <v>2</v>
      </c>
      <c r="U75" s="18">
        <f t="shared" si="9"/>
        <v>2</v>
      </c>
    </row>
    <row r="76" spans="1:21" ht="15" outlineLevel="3" x14ac:dyDescent="0.25">
      <c r="A76" s="9">
        <v>40.080100000000002</v>
      </c>
      <c r="B76" s="9" t="s">
        <v>72</v>
      </c>
      <c r="C76" s="9" t="s">
        <v>73</v>
      </c>
      <c r="D76" s="15">
        <v>4</v>
      </c>
      <c r="E76" s="15">
        <v>1</v>
      </c>
      <c r="F76" s="18">
        <f t="shared" ref="F76:F139" si="50">SUM(D76:E76)</f>
        <v>5</v>
      </c>
      <c r="G76" s="15">
        <v>5</v>
      </c>
      <c r="H76" s="15"/>
      <c r="I76" s="18">
        <f t="shared" ref="I76:I139" si="51">SUM(G76:H76)</f>
        <v>5</v>
      </c>
      <c r="J76" s="15">
        <v>5</v>
      </c>
      <c r="K76" s="15"/>
      <c r="L76" s="18">
        <f t="shared" ref="L76:L139" si="52">SUM(J76:K76)</f>
        <v>5</v>
      </c>
      <c r="M76" s="15">
        <v>5</v>
      </c>
      <c r="N76" s="15"/>
      <c r="O76" s="18">
        <f t="shared" ref="O76:O139" si="53">SUM(M76:N76)</f>
        <v>5</v>
      </c>
      <c r="P76" s="15">
        <v>3</v>
      </c>
      <c r="Q76" s="15"/>
      <c r="R76" s="18">
        <f t="shared" ref="R76:R139" si="54">SUM(P76:Q76)</f>
        <v>3</v>
      </c>
      <c r="S76" s="15">
        <v>2</v>
      </c>
      <c r="T76" s="15"/>
      <c r="U76" s="18">
        <f t="shared" ref="U76:U139" si="55">SUM(S76:T76)</f>
        <v>2</v>
      </c>
    </row>
    <row r="77" spans="1:21" ht="15" outlineLevel="4" x14ac:dyDescent="0.25">
      <c r="A77" s="133" t="s">
        <v>43</v>
      </c>
      <c r="B77" s="133"/>
      <c r="C77" s="133"/>
      <c r="D77" s="14">
        <f t="shared" ref="D77:T77" si="56">SUBTOTAL(9,D78:D82)</f>
        <v>121</v>
      </c>
      <c r="E77" s="14">
        <f t="shared" si="56"/>
        <v>106</v>
      </c>
      <c r="F77" s="18">
        <f t="shared" si="50"/>
        <v>227</v>
      </c>
      <c r="G77" s="14">
        <f t="shared" si="56"/>
        <v>114</v>
      </c>
      <c r="H77" s="14">
        <f t="shared" si="56"/>
        <v>104</v>
      </c>
      <c r="I77" s="18">
        <f t="shared" si="51"/>
        <v>218</v>
      </c>
      <c r="J77" s="14">
        <f t="shared" si="56"/>
        <v>123</v>
      </c>
      <c r="K77" s="14">
        <f t="shared" si="56"/>
        <v>104</v>
      </c>
      <c r="L77" s="18">
        <f t="shared" si="52"/>
        <v>227</v>
      </c>
      <c r="M77" s="14">
        <f t="shared" si="56"/>
        <v>119</v>
      </c>
      <c r="N77" s="14">
        <f t="shared" si="56"/>
        <v>103</v>
      </c>
      <c r="O77" s="18">
        <f t="shared" si="53"/>
        <v>222</v>
      </c>
      <c r="P77" s="14">
        <f t="shared" si="56"/>
        <v>96</v>
      </c>
      <c r="Q77" s="14">
        <f t="shared" si="56"/>
        <v>106</v>
      </c>
      <c r="R77" s="18">
        <f t="shared" si="54"/>
        <v>202</v>
      </c>
      <c r="S77" s="14">
        <f t="shared" si="56"/>
        <v>93</v>
      </c>
      <c r="T77" s="14">
        <f t="shared" si="56"/>
        <v>102</v>
      </c>
      <c r="U77" s="18">
        <f t="shared" si="55"/>
        <v>195</v>
      </c>
    </row>
    <row r="78" spans="1:21" ht="12.75" customHeight="1" outlineLevel="4" x14ac:dyDescent="0.25">
      <c r="A78" s="9">
        <v>3.0104000000000002</v>
      </c>
      <c r="B78" s="9" t="s">
        <v>64</v>
      </c>
      <c r="C78" s="9" t="s">
        <v>65</v>
      </c>
      <c r="D78" s="15">
        <v>21</v>
      </c>
      <c r="E78" s="15">
        <v>23</v>
      </c>
      <c r="F78" s="18">
        <f t="shared" si="50"/>
        <v>44</v>
      </c>
      <c r="G78" s="15">
        <v>21</v>
      </c>
      <c r="H78" s="15">
        <v>22</v>
      </c>
      <c r="I78" s="18">
        <f t="shared" si="51"/>
        <v>43</v>
      </c>
      <c r="J78" s="15">
        <v>24</v>
      </c>
      <c r="K78" s="15">
        <v>24</v>
      </c>
      <c r="L78" s="18">
        <f t="shared" si="52"/>
        <v>48</v>
      </c>
      <c r="M78" s="15">
        <v>23</v>
      </c>
      <c r="N78" s="15">
        <v>24</v>
      </c>
      <c r="O78" s="18">
        <f t="shared" si="53"/>
        <v>47</v>
      </c>
      <c r="P78" s="15">
        <v>16</v>
      </c>
      <c r="Q78" s="15">
        <v>28</v>
      </c>
      <c r="R78" s="18">
        <f t="shared" si="54"/>
        <v>44</v>
      </c>
      <c r="S78" s="15">
        <v>16</v>
      </c>
      <c r="T78" s="15">
        <v>28</v>
      </c>
      <c r="U78" s="18">
        <f t="shared" si="55"/>
        <v>44</v>
      </c>
    </row>
    <row r="79" spans="1:21" ht="15" outlineLevel="4" x14ac:dyDescent="0.25">
      <c r="A79" s="9">
        <v>26.010100000000001</v>
      </c>
      <c r="B79" s="9" t="s">
        <v>56</v>
      </c>
      <c r="C79" s="9" t="s">
        <v>57</v>
      </c>
      <c r="D79" s="15">
        <v>32</v>
      </c>
      <c r="E79" s="15">
        <v>28</v>
      </c>
      <c r="F79" s="18">
        <f t="shared" si="50"/>
        <v>60</v>
      </c>
      <c r="G79" s="15">
        <v>29</v>
      </c>
      <c r="H79" s="15">
        <v>27</v>
      </c>
      <c r="I79" s="18">
        <f t="shared" si="51"/>
        <v>56</v>
      </c>
      <c r="J79" s="15">
        <v>29</v>
      </c>
      <c r="K79" s="15">
        <v>24</v>
      </c>
      <c r="L79" s="18">
        <f t="shared" si="52"/>
        <v>53</v>
      </c>
      <c r="M79" s="15">
        <v>27</v>
      </c>
      <c r="N79" s="15">
        <v>22</v>
      </c>
      <c r="O79" s="18">
        <f t="shared" si="53"/>
        <v>49</v>
      </c>
      <c r="P79" s="15">
        <v>24</v>
      </c>
      <c r="Q79" s="15">
        <v>26</v>
      </c>
      <c r="R79" s="18">
        <f t="shared" si="54"/>
        <v>50</v>
      </c>
      <c r="S79" s="15">
        <v>23</v>
      </c>
      <c r="T79" s="15">
        <v>27</v>
      </c>
      <c r="U79" s="18">
        <f t="shared" si="55"/>
        <v>50</v>
      </c>
    </row>
    <row r="80" spans="1:21" ht="12.75" customHeight="1" outlineLevel="4" x14ac:dyDescent="0.25">
      <c r="A80" s="9">
        <v>27.010100000000001</v>
      </c>
      <c r="B80" s="9" t="s">
        <v>60</v>
      </c>
      <c r="C80" s="9" t="s">
        <v>61</v>
      </c>
      <c r="D80" s="15">
        <v>12</v>
      </c>
      <c r="E80" s="15">
        <v>2</v>
      </c>
      <c r="F80" s="18">
        <f t="shared" si="50"/>
        <v>14</v>
      </c>
      <c r="G80" s="15">
        <v>12</v>
      </c>
      <c r="H80" s="15">
        <v>2</v>
      </c>
      <c r="I80" s="18">
        <f t="shared" si="51"/>
        <v>14</v>
      </c>
      <c r="J80" s="15">
        <v>15</v>
      </c>
      <c r="K80" s="15">
        <v>2</v>
      </c>
      <c r="L80" s="18">
        <f t="shared" si="52"/>
        <v>17</v>
      </c>
      <c r="M80" s="15">
        <v>16</v>
      </c>
      <c r="N80" s="15">
        <v>2</v>
      </c>
      <c r="O80" s="18">
        <f t="shared" si="53"/>
        <v>18</v>
      </c>
      <c r="P80" s="15">
        <v>10</v>
      </c>
      <c r="Q80" s="15">
        <v>1</v>
      </c>
      <c r="R80" s="18">
        <f t="shared" si="54"/>
        <v>11</v>
      </c>
      <c r="S80" s="15">
        <v>9</v>
      </c>
      <c r="T80" s="15">
        <v>1</v>
      </c>
      <c r="U80" s="18">
        <f t="shared" si="55"/>
        <v>10</v>
      </c>
    </row>
    <row r="81" spans="1:21" ht="12.75" customHeight="1" outlineLevel="4" x14ac:dyDescent="0.25">
      <c r="A81" s="9">
        <v>40.0501</v>
      </c>
      <c r="B81" s="9" t="s">
        <v>70</v>
      </c>
      <c r="C81" s="9" t="s">
        <v>71</v>
      </c>
      <c r="D81" s="15">
        <v>33</v>
      </c>
      <c r="E81" s="15">
        <v>42</v>
      </c>
      <c r="F81" s="18">
        <f t="shared" si="50"/>
        <v>75</v>
      </c>
      <c r="G81" s="15">
        <v>31</v>
      </c>
      <c r="H81" s="15">
        <v>43</v>
      </c>
      <c r="I81" s="18">
        <f t="shared" si="51"/>
        <v>74</v>
      </c>
      <c r="J81" s="15">
        <v>35</v>
      </c>
      <c r="K81" s="15">
        <v>44</v>
      </c>
      <c r="L81" s="18">
        <f t="shared" si="52"/>
        <v>79</v>
      </c>
      <c r="M81" s="15">
        <v>30</v>
      </c>
      <c r="N81" s="15">
        <v>45</v>
      </c>
      <c r="O81" s="18">
        <f t="shared" si="53"/>
        <v>75</v>
      </c>
      <c r="P81" s="15">
        <v>27</v>
      </c>
      <c r="Q81" s="15">
        <v>42</v>
      </c>
      <c r="R81" s="18">
        <f t="shared" si="54"/>
        <v>69</v>
      </c>
      <c r="S81" s="15">
        <v>25</v>
      </c>
      <c r="T81" s="15">
        <v>38</v>
      </c>
      <c r="U81" s="18">
        <f t="shared" si="55"/>
        <v>63</v>
      </c>
    </row>
    <row r="82" spans="1:21" ht="15" outlineLevel="1" x14ac:dyDescent="0.25">
      <c r="A82" s="9">
        <v>40.050600000000003</v>
      </c>
      <c r="B82" s="9" t="s">
        <v>76</v>
      </c>
      <c r="C82" s="9" t="s">
        <v>77</v>
      </c>
      <c r="D82" s="15">
        <v>23</v>
      </c>
      <c r="E82" s="15">
        <v>11</v>
      </c>
      <c r="F82" s="18">
        <f t="shared" si="50"/>
        <v>34</v>
      </c>
      <c r="G82" s="15">
        <v>21</v>
      </c>
      <c r="H82" s="15">
        <v>10</v>
      </c>
      <c r="I82" s="18">
        <f t="shared" si="51"/>
        <v>31</v>
      </c>
      <c r="J82" s="15">
        <v>20</v>
      </c>
      <c r="K82" s="15">
        <v>10</v>
      </c>
      <c r="L82" s="18">
        <f t="shared" si="52"/>
        <v>30</v>
      </c>
      <c r="M82" s="15">
        <v>23</v>
      </c>
      <c r="N82" s="15">
        <v>10</v>
      </c>
      <c r="O82" s="18">
        <f t="shared" si="53"/>
        <v>33</v>
      </c>
      <c r="P82" s="15">
        <v>19</v>
      </c>
      <c r="Q82" s="15">
        <v>9</v>
      </c>
      <c r="R82" s="18">
        <f t="shared" si="54"/>
        <v>28</v>
      </c>
      <c r="S82" s="15">
        <v>20</v>
      </c>
      <c r="T82" s="15">
        <v>8</v>
      </c>
      <c r="U82" s="18">
        <f t="shared" si="55"/>
        <v>28</v>
      </c>
    </row>
    <row r="83" spans="1:21" ht="15" outlineLevel="2" x14ac:dyDescent="0.25">
      <c r="A83" s="131" t="s">
        <v>78</v>
      </c>
      <c r="B83" s="131"/>
      <c r="C83" s="131"/>
      <c r="D83" s="14">
        <f t="shared" ref="D83:T83" si="57">SUBTOTAL(9,D86:D116)</f>
        <v>936</v>
      </c>
      <c r="E83" s="14">
        <f t="shared" si="57"/>
        <v>1937</v>
      </c>
      <c r="F83" s="18">
        <f t="shared" si="50"/>
        <v>2873</v>
      </c>
      <c r="G83" s="14">
        <f t="shared" si="57"/>
        <v>861</v>
      </c>
      <c r="H83" s="14">
        <f t="shared" si="57"/>
        <v>1821</v>
      </c>
      <c r="I83" s="18">
        <f t="shared" si="51"/>
        <v>2682</v>
      </c>
      <c r="J83" s="14">
        <f t="shared" si="57"/>
        <v>880</v>
      </c>
      <c r="K83" s="14">
        <f t="shared" si="57"/>
        <v>1891</v>
      </c>
      <c r="L83" s="18">
        <f t="shared" si="52"/>
        <v>2771</v>
      </c>
      <c r="M83" s="14">
        <f t="shared" si="57"/>
        <v>794</v>
      </c>
      <c r="N83" s="14">
        <f t="shared" si="57"/>
        <v>1715</v>
      </c>
      <c r="O83" s="18">
        <f t="shared" si="53"/>
        <v>2509</v>
      </c>
      <c r="P83" s="14">
        <f t="shared" si="57"/>
        <v>768</v>
      </c>
      <c r="Q83" s="14">
        <f t="shared" si="57"/>
        <v>1856</v>
      </c>
      <c r="R83" s="18">
        <f t="shared" si="54"/>
        <v>2624</v>
      </c>
      <c r="S83" s="14">
        <f t="shared" si="57"/>
        <v>702</v>
      </c>
      <c r="T83" s="14">
        <f t="shared" si="57"/>
        <v>1701</v>
      </c>
      <c r="U83" s="18">
        <f t="shared" si="55"/>
        <v>2403</v>
      </c>
    </row>
    <row r="84" spans="1:21" ht="15" outlineLevel="3" collapsed="1" x14ac:dyDescent="0.25">
      <c r="A84" s="132" t="s">
        <v>4</v>
      </c>
      <c r="B84" s="132"/>
      <c r="C84" s="132"/>
      <c r="D84" s="14">
        <f t="shared" ref="D84:T84" si="58">SUBTOTAL(9,D86:D95)</f>
        <v>738</v>
      </c>
      <c r="E84" s="14">
        <f t="shared" si="58"/>
        <v>1562</v>
      </c>
      <c r="F84" s="18">
        <f t="shared" si="50"/>
        <v>2300</v>
      </c>
      <c r="G84" s="14">
        <f t="shared" si="58"/>
        <v>683</v>
      </c>
      <c r="H84" s="14">
        <f t="shared" si="58"/>
        <v>1457</v>
      </c>
      <c r="I84" s="18">
        <f t="shared" si="51"/>
        <v>2140</v>
      </c>
      <c r="J84" s="14">
        <f t="shared" si="58"/>
        <v>705</v>
      </c>
      <c r="K84" s="14">
        <f t="shared" si="58"/>
        <v>1499</v>
      </c>
      <c r="L84" s="18">
        <f t="shared" si="52"/>
        <v>2204</v>
      </c>
      <c r="M84" s="14">
        <f t="shared" si="58"/>
        <v>627</v>
      </c>
      <c r="N84" s="14">
        <f t="shared" si="58"/>
        <v>1363</v>
      </c>
      <c r="O84" s="18">
        <f t="shared" si="53"/>
        <v>1990</v>
      </c>
      <c r="P84" s="14">
        <f t="shared" si="58"/>
        <v>583</v>
      </c>
      <c r="Q84" s="14">
        <f t="shared" si="58"/>
        <v>1439</v>
      </c>
      <c r="R84" s="18">
        <f t="shared" si="54"/>
        <v>2022</v>
      </c>
      <c r="S84" s="14">
        <f t="shared" si="58"/>
        <v>535</v>
      </c>
      <c r="T84" s="14">
        <f t="shared" si="58"/>
        <v>1324</v>
      </c>
      <c r="U84" s="18">
        <f t="shared" si="55"/>
        <v>1859</v>
      </c>
    </row>
    <row r="85" spans="1:21" ht="15" outlineLevel="4" x14ac:dyDescent="0.25">
      <c r="A85" s="133" t="s">
        <v>5</v>
      </c>
      <c r="B85" s="133"/>
      <c r="C85" s="133"/>
      <c r="D85" s="14">
        <f t="shared" ref="D85:T85" si="59">SUBTOTAL(9,D86:D95)</f>
        <v>738</v>
      </c>
      <c r="E85" s="14">
        <f t="shared" si="59"/>
        <v>1562</v>
      </c>
      <c r="F85" s="18">
        <f t="shared" si="50"/>
        <v>2300</v>
      </c>
      <c r="G85" s="14">
        <f t="shared" si="59"/>
        <v>683</v>
      </c>
      <c r="H85" s="14">
        <f t="shared" si="59"/>
        <v>1457</v>
      </c>
      <c r="I85" s="18">
        <f t="shared" si="51"/>
        <v>2140</v>
      </c>
      <c r="J85" s="14">
        <f t="shared" si="59"/>
        <v>705</v>
      </c>
      <c r="K85" s="14">
        <f t="shared" si="59"/>
        <v>1499</v>
      </c>
      <c r="L85" s="18">
        <f t="shared" si="52"/>
        <v>2204</v>
      </c>
      <c r="M85" s="14">
        <f t="shared" si="59"/>
        <v>627</v>
      </c>
      <c r="N85" s="14">
        <f t="shared" si="59"/>
        <v>1363</v>
      </c>
      <c r="O85" s="18">
        <f t="shared" si="53"/>
        <v>1990</v>
      </c>
      <c r="P85" s="14">
        <f t="shared" si="59"/>
        <v>583</v>
      </c>
      <c r="Q85" s="14">
        <f t="shared" si="59"/>
        <v>1439</v>
      </c>
      <c r="R85" s="18">
        <f t="shared" si="54"/>
        <v>2022</v>
      </c>
      <c r="S85" s="14">
        <f t="shared" si="59"/>
        <v>535</v>
      </c>
      <c r="T85" s="14">
        <f t="shared" si="59"/>
        <v>1324</v>
      </c>
      <c r="U85" s="18">
        <f t="shared" si="55"/>
        <v>1859</v>
      </c>
    </row>
    <row r="86" spans="1:21" ht="15" outlineLevel="4" x14ac:dyDescent="0.25">
      <c r="A86" s="9">
        <v>42.010100000000001</v>
      </c>
      <c r="B86" s="9" t="s">
        <v>79</v>
      </c>
      <c r="C86" s="9" t="s">
        <v>80</v>
      </c>
      <c r="D86" s="15">
        <v>160</v>
      </c>
      <c r="E86" s="15">
        <v>472</v>
      </c>
      <c r="F86" s="18">
        <f t="shared" si="50"/>
        <v>632</v>
      </c>
      <c r="G86" s="15">
        <v>152</v>
      </c>
      <c r="H86" s="15">
        <v>447</v>
      </c>
      <c r="I86" s="18">
        <f t="shared" si="51"/>
        <v>599</v>
      </c>
      <c r="J86" s="15">
        <v>157</v>
      </c>
      <c r="K86" s="15">
        <v>441</v>
      </c>
      <c r="L86" s="18">
        <f t="shared" si="52"/>
        <v>598</v>
      </c>
      <c r="M86" s="15">
        <v>151</v>
      </c>
      <c r="N86" s="15">
        <v>426</v>
      </c>
      <c r="O86" s="18">
        <f t="shared" si="53"/>
        <v>577</v>
      </c>
      <c r="P86" s="15">
        <v>114</v>
      </c>
      <c r="Q86" s="15">
        <v>382</v>
      </c>
      <c r="R86" s="18">
        <f t="shared" si="54"/>
        <v>496</v>
      </c>
      <c r="S86" s="15">
        <v>112</v>
      </c>
      <c r="T86" s="15">
        <v>376</v>
      </c>
      <c r="U86" s="18">
        <f t="shared" si="55"/>
        <v>488</v>
      </c>
    </row>
    <row r="87" spans="1:21" ht="12.75" customHeight="1" outlineLevel="4" x14ac:dyDescent="0.25">
      <c r="A87" s="9">
        <v>44.070099999999996</v>
      </c>
      <c r="B87" s="9" t="s">
        <v>83</v>
      </c>
      <c r="C87" s="9" t="s">
        <v>84</v>
      </c>
      <c r="D87" s="15">
        <v>54</v>
      </c>
      <c r="E87" s="15">
        <v>322</v>
      </c>
      <c r="F87" s="18">
        <f t="shared" si="50"/>
        <v>376</v>
      </c>
      <c r="G87" s="15">
        <v>52</v>
      </c>
      <c r="H87" s="15">
        <v>298</v>
      </c>
      <c r="I87" s="18">
        <f t="shared" si="51"/>
        <v>350</v>
      </c>
      <c r="J87" s="15">
        <v>60</v>
      </c>
      <c r="K87" s="15">
        <v>331</v>
      </c>
      <c r="L87" s="18">
        <f t="shared" si="52"/>
        <v>391</v>
      </c>
      <c r="M87" s="15">
        <v>49</v>
      </c>
      <c r="N87" s="15">
        <v>291</v>
      </c>
      <c r="O87" s="18">
        <f t="shared" si="53"/>
        <v>340</v>
      </c>
      <c r="P87" s="15">
        <v>52</v>
      </c>
      <c r="Q87" s="15">
        <v>320</v>
      </c>
      <c r="R87" s="18">
        <f t="shared" si="54"/>
        <v>372</v>
      </c>
      <c r="S87" s="15">
        <v>45</v>
      </c>
      <c r="T87" s="15">
        <v>277</v>
      </c>
      <c r="U87" s="18">
        <f t="shared" si="55"/>
        <v>322</v>
      </c>
    </row>
    <row r="88" spans="1:21" ht="15" outlineLevel="4" x14ac:dyDescent="0.25">
      <c r="A88" s="9">
        <v>45.010100000000001</v>
      </c>
      <c r="B88" s="9" t="s">
        <v>87</v>
      </c>
      <c r="C88" s="9" t="s">
        <v>88</v>
      </c>
      <c r="D88" s="15">
        <v>38</v>
      </c>
      <c r="E88" s="15">
        <v>116</v>
      </c>
      <c r="F88" s="18">
        <f t="shared" si="50"/>
        <v>154</v>
      </c>
      <c r="G88" s="15">
        <v>33</v>
      </c>
      <c r="H88" s="15">
        <v>90</v>
      </c>
      <c r="I88" s="18">
        <f t="shared" si="51"/>
        <v>123</v>
      </c>
      <c r="J88" s="15">
        <v>40</v>
      </c>
      <c r="K88" s="15">
        <v>106</v>
      </c>
      <c r="L88" s="18">
        <f t="shared" si="52"/>
        <v>146</v>
      </c>
      <c r="M88" s="15">
        <v>33</v>
      </c>
      <c r="N88" s="15">
        <v>94</v>
      </c>
      <c r="O88" s="18">
        <f t="shared" si="53"/>
        <v>127</v>
      </c>
      <c r="P88" s="15">
        <v>49</v>
      </c>
      <c r="Q88" s="15">
        <v>119</v>
      </c>
      <c r="R88" s="18">
        <f t="shared" si="54"/>
        <v>168</v>
      </c>
      <c r="S88" s="15">
        <v>37</v>
      </c>
      <c r="T88" s="15">
        <v>93</v>
      </c>
      <c r="U88" s="18">
        <f t="shared" si="55"/>
        <v>130</v>
      </c>
    </row>
    <row r="89" spans="1:21" ht="12.75" customHeight="1" outlineLevel="4" x14ac:dyDescent="0.25">
      <c r="A89" s="9">
        <v>45.010100000000001</v>
      </c>
      <c r="B89" s="9" t="s">
        <v>85</v>
      </c>
      <c r="C89" s="9" t="s">
        <v>86</v>
      </c>
      <c r="D89" s="15">
        <v>38</v>
      </c>
      <c r="E89" s="15">
        <v>46</v>
      </c>
      <c r="F89" s="18">
        <f t="shared" si="50"/>
        <v>84</v>
      </c>
      <c r="G89" s="15">
        <v>29</v>
      </c>
      <c r="H89" s="15">
        <v>41</v>
      </c>
      <c r="I89" s="18">
        <f t="shared" si="51"/>
        <v>70</v>
      </c>
      <c r="J89" s="15">
        <v>26</v>
      </c>
      <c r="K89" s="15">
        <v>37</v>
      </c>
      <c r="L89" s="18">
        <f t="shared" si="52"/>
        <v>63</v>
      </c>
      <c r="M89" s="15">
        <v>17</v>
      </c>
      <c r="N89" s="15">
        <v>34</v>
      </c>
      <c r="O89" s="18">
        <f t="shared" si="53"/>
        <v>51</v>
      </c>
      <c r="P89" s="15">
        <v>14</v>
      </c>
      <c r="Q89" s="15">
        <v>32</v>
      </c>
      <c r="R89" s="18">
        <f t="shared" si="54"/>
        <v>46</v>
      </c>
      <c r="S89" s="15">
        <v>15</v>
      </c>
      <c r="T89" s="15">
        <v>32</v>
      </c>
      <c r="U89" s="18">
        <f t="shared" si="55"/>
        <v>47</v>
      </c>
    </row>
    <row r="90" spans="1:21" ht="15" outlineLevel="4" x14ac:dyDescent="0.25">
      <c r="A90" s="9">
        <v>45.020099999999999</v>
      </c>
      <c r="B90" s="9" t="s">
        <v>89</v>
      </c>
      <c r="C90" s="9" t="s">
        <v>90</v>
      </c>
      <c r="D90" s="15">
        <v>43</v>
      </c>
      <c r="E90" s="15">
        <v>110</v>
      </c>
      <c r="F90" s="18">
        <f t="shared" si="50"/>
        <v>153</v>
      </c>
      <c r="G90" s="15">
        <v>43</v>
      </c>
      <c r="H90" s="15">
        <v>111</v>
      </c>
      <c r="I90" s="18">
        <f t="shared" si="51"/>
        <v>154</v>
      </c>
      <c r="J90" s="15">
        <v>57</v>
      </c>
      <c r="K90" s="15">
        <v>115</v>
      </c>
      <c r="L90" s="18">
        <f t="shared" si="52"/>
        <v>172</v>
      </c>
      <c r="M90" s="15">
        <v>52</v>
      </c>
      <c r="N90" s="15">
        <v>101</v>
      </c>
      <c r="O90" s="18">
        <f t="shared" si="53"/>
        <v>153</v>
      </c>
      <c r="P90" s="15">
        <v>49</v>
      </c>
      <c r="Q90" s="15">
        <v>103</v>
      </c>
      <c r="R90" s="18">
        <f t="shared" si="54"/>
        <v>152</v>
      </c>
      <c r="S90" s="15">
        <v>47</v>
      </c>
      <c r="T90" s="15">
        <v>93</v>
      </c>
      <c r="U90" s="18">
        <f t="shared" si="55"/>
        <v>140</v>
      </c>
    </row>
    <row r="91" spans="1:21" ht="15" outlineLevel="4" x14ac:dyDescent="0.25">
      <c r="A91" s="9">
        <v>45.060099999999998</v>
      </c>
      <c r="B91" s="9" t="s">
        <v>91</v>
      </c>
      <c r="C91" s="9" t="s">
        <v>92</v>
      </c>
      <c r="D91" s="15">
        <v>82</v>
      </c>
      <c r="E91" s="15">
        <v>41</v>
      </c>
      <c r="F91" s="18">
        <f t="shared" si="50"/>
        <v>123</v>
      </c>
      <c r="G91" s="15">
        <v>74</v>
      </c>
      <c r="H91" s="15">
        <v>37</v>
      </c>
      <c r="I91" s="18">
        <f t="shared" si="51"/>
        <v>111</v>
      </c>
      <c r="J91" s="15">
        <v>59</v>
      </c>
      <c r="K91" s="15">
        <v>35</v>
      </c>
      <c r="L91" s="18">
        <f t="shared" si="52"/>
        <v>94</v>
      </c>
      <c r="M91" s="15">
        <v>49</v>
      </c>
      <c r="N91" s="15">
        <v>28</v>
      </c>
      <c r="O91" s="18">
        <f t="shared" si="53"/>
        <v>77</v>
      </c>
      <c r="P91" s="15">
        <v>48</v>
      </c>
      <c r="Q91" s="15">
        <v>34</v>
      </c>
      <c r="R91" s="18">
        <f t="shared" si="54"/>
        <v>82</v>
      </c>
      <c r="S91" s="15">
        <v>52</v>
      </c>
      <c r="T91" s="15">
        <v>30</v>
      </c>
      <c r="U91" s="18">
        <f t="shared" si="55"/>
        <v>82</v>
      </c>
    </row>
    <row r="92" spans="1:21" ht="15" outlineLevel="4" x14ac:dyDescent="0.25">
      <c r="A92" s="9">
        <v>45.070099999999996</v>
      </c>
      <c r="B92" s="9" t="s">
        <v>93</v>
      </c>
      <c r="C92" s="9" t="s">
        <v>94</v>
      </c>
      <c r="D92" s="15">
        <v>52</v>
      </c>
      <c r="E92" s="15">
        <v>71</v>
      </c>
      <c r="F92" s="18">
        <f t="shared" si="50"/>
        <v>123</v>
      </c>
      <c r="G92" s="15">
        <v>44</v>
      </c>
      <c r="H92" s="15">
        <v>70</v>
      </c>
      <c r="I92" s="18">
        <f t="shared" si="51"/>
        <v>114</v>
      </c>
      <c r="J92" s="15">
        <v>46</v>
      </c>
      <c r="K92" s="15">
        <v>55</v>
      </c>
      <c r="L92" s="18">
        <f t="shared" si="52"/>
        <v>101</v>
      </c>
      <c r="M92" s="15">
        <v>47</v>
      </c>
      <c r="N92" s="15">
        <v>53</v>
      </c>
      <c r="O92" s="18">
        <f t="shared" si="53"/>
        <v>100</v>
      </c>
      <c r="P92" s="15">
        <v>46</v>
      </c>
      <c r="Q92" s="15">
        <v>50</v>
      </c>
      <c r="R92" s="18">
        <f t="shared" si="54"/>
        <v>96</v>
      </c>
      <c r="S92" s="15">
        <v>37</v>
      </c>
      <c r="T92" s="15">
        <v>43</v>
      </c>
      <c r="U92" s="18">
        <f t="shared" si="55"/>
        <v>80</v>
      </c>
    </row>
    <row r="93" spans="1:21" ht="12.75" customHeight="1" outlineLevel="4" x14ac:dyDescent="0.25">
      <c r="A93" s="9">
        <v>45.100099999999998</v>
      </c>
      <c r="B93" s="9" t="s">
        <v>95</v>
      </c>
      <c r="C93" s="9" t="s">
        <v>96</v>
      </c>
      <c r="D93" s="15">
        <v>140</v>
      </c>
      <c r="E93" s="15">
        <v>121</v>
      </c>
      <c r="F93" s="18">
        <f t="shared" si="50"/>
        <v>261</v>
      </c>
      <c r="G93" s="15">
        <v>140</v>
      </c>
      <c r="H93" s="15">
        <v>119</v>
      </c>
      <c r="I93" s="18">
        <f t="shared" si="51"/>
        <v>259</v>
      </c>
      <c r="J93" s="15">
        <v>143</v>
      </c>
      <c r="K93" s="15">
        <v>127</v>
      </c>
      <c r="L93" s="18">
        <f t="shared" si="52"/>
        <v>270</v>
      </c>
      <c r="M93" s="15">
        <v>129</v>
      </c>
      <c r="N93" s="15">
        <v>122</v>
      </c>
      <c r="O93" s="18">
        <f t="shared" si="53"/>
        <v>251</v>
      </c>
      <c r="P93" s="15">
        <v>117</v>
      </c>
      <c r="Q93" s="15">
        <v>152</v>
      </c>
      <c r="R93" s="18">
        <f t="shared" si="54"/>
        <v>269</v>
      </c>
      <c r="S93" s="15">
        <v>102</v>
      </c>
      <c r="T93" s="15">
        <v>150</v>
      </c>
      <c r="U93" s="18">
        <f t="shared" si="55"/>
        <v>252</v>
      </c>
    </row>
    <row r="94" spans="1:21" ht="15" outlineLevel="4" x14ac:dyDescent="0.25">
      <c r="A94" s="9">
        <v>45.110100000000003</v>
      </c>
      <c r="B94" s="9" t="s">
        <v>97</v>
      </c>
      <c r="C94" s="9" t="s">
        <v>98</v>
      </c>
      <c r="D94" s="15">
        <v>49</v>
      </c>
      <c r="E94" s="15">
        <v>108</v>
      </c>
      <c r="F94" s="18">
        <f t="shared" si="50"/>
        <v>157</v>
      </c>
      <c r="G94" s="15">
        <v>39</v>
      </c>
      <c r="H94" s="15">
        <v>102</v>
      </c>
      <c r="I94" s="18">
        <f t="shared" si="51"/>
        <v>141</v>
      </c>
      <c r="J94" s="15">
        <v>40</v>
      </c>
      <c r="K94" s="15">
        <v>123</v>
      </c>
      <c r="L94" s="18">
        <f t="shared" si="52"/>
        <v>163</v>
      </c>
      <c r="M94" s="15">
        <v>37</v>
      </c>
      <c r="N94" s="15">
        <v>106</v>
      </c>
      <c r="O94" s="18">
        <f t="shared" si="53"/>
        <v>143</v>
      </c>
      <c r="P94" s="15">
        <v>46</v>
      </c>
      <c r="Q94" s="15">
        <v>144</v>
      </c>
      <c r="R94" s="18">
        <f t="shared" si="54"/>
        <v>190</v>
      </c>
      <c r="S94" s="15">
        <v>46</v>
      </c>
      <c r="T94" s="15">
        <v>132</v>
      </c>
      <c r="U94" s="18">
        <f t="shared" si="55"/>
        <v>178</v>
      </c>
    </row>
    <row r="95" spans="1:21" ht="15" outlineLevel="2" x14ac:dyDescent="0.25">
      <c r="A95" s="9">
        <v>52.100200000000001</v>
      </c>
      <c r="B95" s="9" t="s">
        <v>99</v>
      </c>
      <c r="C95" s="9" t="s">
        <v>100</v>
      </c>
      <c r="D95" s="15">
        <v>82</v>
      </c>
      <c r="E95" s="15">
        <v>155</v>
      </c>
      <c r="F95" s="18">
        <f t="shared" si="50"/>
        <v>237</v>
      </c>
      <c r="G95" s="15">
        <v>77</v>
      </c>
      <c r="H95" s="15">
        <v>142</v>
      </c>
      <c r="I95" s="18">
        <f t="shared" si="51"/>
        <v>219</v>
      </c>
      <c r="J95" s="15">
        <v>77</v>
      </c>
      <c r="K95" s="15">
        <v>129</v>
      </c>
      <c r="L95" s="18">
        <f t="shared" si="52"/>
        <v>206</v>
      </c>
      <c r="M95" s="15">
        <v>63</v>
      </c>
      <c r="N95" s="15">
        <v>108</v>
      </c>
      <c r="O95" s="18">
        <f t="shared" si="53"/>
        <v>171</v>
      </c>
      <c r="P95" s="15">
        <v>48</v>
      </c>
      <c r="Q95" s="15">
        <v>103</v>
      </c>
      <c r="R95" s="18">
        <f t="shared" si="54"/>
        <v>151</v>
      </c>
      <c r="S95" s="15">
        <v>42</v>
      </c>
      <c r="T95" s="15">
        <v>98</v>
      </c>
      <c r="U95" s="18">
        <f t="shared" si="55"/>
        <v>140</v>
      </c>
    </row>
    <row r="96" spans="1:21" ht="15" outlineLevel="3" collapsed="1" x14ac:dyDescent="0.25">
      <c r="A96" s="132" t="s">
        <v>36</v>
      </c>
      <c r="B96" s="132"/>
      <c r="C96" s="132"/>
      <c r="D96" s="14">
        <f t="shared" ref="D96:T96" si="60">SUBTOTAL(9,D98:D116)</f>
        <v>198</v>
      </c>
      <c r="E96" s="14">
        <f t="shared" si="60"/>
        <v>375</v>
      </c>
      <c r="F96" s="18">
        <f t="shared" si="50"/>
        <v>573</v>
      </c>
      <c r="G96" s="14">
        <f t="shared" si="60"/>
        <v>178</v>
      </c>
      <c r="H96" s="14">
        <f t="shared" si="60"/>
        <v>364</v>
      </c>
      <c r="I96" s="18">
        <f t="shared" si="51"/>
        <v>542</v>
      </c>
      <c r="J96" s="14">
        <f t="shared" si="60"/>
        <v>175</v>
      </c>
      <c r="K96" s="14">
        <f t="shared" si="60"/>
        <v>392</v>
      </c>
      <c r="L96" s="18">
        <f t="shared" si="52"/>
        <v>567</v>
      </c>
      <c r="M96" s="14">
        <f t="shared" si="60"/>
        <v>167</v>
      </c>
      <c r="N96" s="14">
        <f t="shared" si="60"/>
        <v>352</v>
      </c>
      <c r="O96" s="18">
        <f t="shared" si="53"/>
        <v>519</v>
      </c>
      <c r="P96" s="14">
        <f t="shared" si="60"/>
        <v>185</v>
      </c>
      <c r="Q96" s="14">
        <f t="shared" si="60"/>
        <v>417</v>
      </c>
      <c r="R96" s="18">
        <f t="shared" si="54"/>
        <v>602</v>
      </c>
      <c r="S96" s="14">
        <f t="shared" si="60"/>
        <v>167</v>
      </c>
      <c r="T96" s="14">
        <f t="shared" si="60"/>
        <v>377</v>
      </c>
      <c r="U96" s="18">
        <f t="shared" si="55"/>
        <v>544</v>
      </c>
    </row>
    <row r="97" spans="1:21" ht="15" outlineLevel="4" x14ac:dyDescent="0.25">
      <c r="A97" s="133" t="s">
        <v>37</v>
      </c>
      <c r="B97" s="133"/>
      <c r="C97" s="133"/>
      <c r="D97" s="14">
        <f t="shared" ref="D97:T97" si="61">SUBTOTAL(9,D98:D113)</f>
        <v>159</v>
      </c>
      <c r="E97" s="14">
        <f t="shared" si="61"/>
        <v>287</v>
      </c>
      <c r="F97" s="18">
        <f t="shared" si="50"/>
        <v>446</v>
      </c>
      <c r="G97" s="14">
        <f t="shared" si="61"/>
        <v>139</v>
      </c>
      <c r="H97" s="14">
        <f t="shared" si="61"/>
        <v>273</v>
      </c>
      <c r="I97" s="18">
        <f t="shared" si="51"/>
        <v>412</v>
      </c>
      <c r="J97" s="14">
        <f t="shared" si="61"/>
        <v>129</v>
      </c>
      <c r="K97" s="14">
        <f t="shared" si="61"/>
        <v>298</v>
      </c>
      <c r="L97" s="18">
        <f t="shared" si="52"/>
        <v>427</v>
      </c>
      <c r="M97" s="14">
        <f t="shared" si="61"/>
        <v>124</v>
      </c>
      <c r="N97" s="14">
        <f t="shared" si="61"/>
        <v>260</v>
      </c>
      <c r="O97" s="18">
        <f t="shared" si="53"/>
        <v>384</v>
      </c>
      <c r="P97" s="14">
        <f t="shared" si="61"/>
        <v>141</v>
      </c>
      <c r="Q97" s="14">
        <f t="shared" si="61"/>
        <v>319</v>
      </c>
      <c r="R97" s="18">
        <f t="shared" si="54"/>
        <v>460</v>
      </c>
      <c r="S97" s="14">
        <f t="shared" si="61"/>
        <v>125</v>
      </c>
      <c r="T97" s="14">
        <f t="shared" si="61"/>
        <v>281</v>
      </c>
      <c r="U97" s="18">
        <f t="shared" si="55"/>
        <v>406</v>
      </c>
    </row>
    <row r="98" spans="1:21" ht="12.75" customHeight="1" outlineLevel="4" x14ac:dyDescent="0.25">
      <c r="A98" s="9">
        <v>42.020099999999999</v>
      </c>
      <c r="B98" s="9" t="s">
        <v>101</v>
      </c>
      <c r="C98" s="9" t="s">
        <v>102</v>
      </c>
      <c r="D98" s="15">
        <v>6</v>
      </c>
      <c r="E98" s="15">
        <v>26</v>
      </c>
      <c r="F98" s="18">
        <f t="shared" si="50"/>
        <v>32</v>
      </c>
      <c r="G98" s="15">
        <v>4</v>
      </c>
      <c r="H98" s="15">
        <v>20</v>
      </c>
      <c r="I98" s="18">
        <f t="shared" si="51"/>
        <v>24</v>
      </c>
      <c r="J98" s="15">
        <v>7</v>
      </c>
      <c r="K98" s="15">
        <v>24</v>
      </c>
      <c r="L98" s="18">
        <f t="shared" si="52"/>
        <v>31</v>
      </c>
      <c r="M98" s="15">
        <v>6</v>
      </c>
      <c r="N98" s="15">
        <v>22</v>
      </c>
      <c r="O98" s="18">
        <f t="shared" si="53"/>
        <v>28</v>
      </c>
      <c r="P98" s="15">
        <v>6</v>
      </c>
      <c r="Q98" s="15">
        <v>32</v>
      </c>
      <c r="R98" s="18">
        <f t="shared" si="54"/>
        <v>38</v>
      </c>
      <c r="S98" s="15">
        <v>5</v>
      </c>
      <c r="T98" s="15">
        <v>29</v>
      </c>
      <c r="U98" s="18">
        <f t="shared" si="55"/>
        <v>34</v>
      </c>
    </row>
    <row r="99" spans="1:21" ht="15" outlineLevel="4" x14ac:dyDescent="0.25">
      <c r="A99" s="9">
        <v>42.280200000000001</v>
      </c>
      <c r="B99" s="9" t="s">
        <v>103</v>
      </c>
      <c r="C99" s="9" t="s">
        <v>104</v>
      </c>
      <c r="D99" s="15">
        <v>7</v>
      </c>
      <c r="E99" s="15">
        <v>18</v>
      </c>
      <c r="F99" s="18">
        <f t="shared" si="50"/>
        <v>25</v>
      </c>
      <c r="G99" s="15">
        <v>5</v>
      </c>
      <c r="H99" s="15">
        <v>15</v>
      </c>
      <c r="I99" s="18">
        <f t="shared" si="51"/>
        <v>20</v>
      </c>
      <c r="J99" s="15">
        <v>6</v>
      </c>
      <c r="K99" s="15">
        <v>16</v>
      </c>
      <c r="L99" s="18">
        <f t="shared" si="52"/>
        <v>22</v>
      </c>
      <c r="M99" s="15">
        <v>4</v>
      </c>
      <c r="N99" s="15">
        <v>14</v>
      </c>
      <c r="O99" s="18">
        <f t="shared" si="53"/>
        <v>18</v>
      </c>
      <c r="P99" s="15">
        <v>5</v>
      </c>
      <c r="Q99" s="15">
        <v>22</v>
      </c>
      <c r="R99" s="18">
        <f t="shared" si="54"/>
        <v>27</v>
      </c>
      <c r="S99" s="15">
        <v>4</v>
      </c>
      <c r="T99" s="15">
        <v>20</v>
      </c>
      <c r="U99" s="18">
        <f t="shared" si="55"/>
        <v>24</v>
      </c>
    </row>
    <row r="100" spans="1:21" ht="15" outlineLevel="4" x14ac:dyDescent="0.25">
      <c r="A100" s="9">
        <v>42.2804</v>
      </c>
      <c r="B100" s="9" t="s">
        <v>105</v>
      </c>
      <c r="C100" s="9" t="s">
        <v>106</v>
      </c>
      <c r="D100" s="15">
        <v>12</v>
      </c>
      <c r="E100" s="15">
        <v>23</v>
      </c>
      <c r="F100" s="18">
        <f t="shared" si="50"/>
        <v>35</v>
      </c>
      <c r="G100" s="15">
        <v>11</v>
      </c>
      <c r="H100" s="15">
        <v>19</v>
      </c>
      <c r="I100" s="18">
        <f t="shared" si="51"/>
        <v>30</v>
      </c>
      <c r="J100" s="15">
        <v>9</v>
      </c>
      <c r="K100" s="15">
        <v>19</v>
      </c>
      <c r="L100" s="18">
        <f t="shared" si="52"/>
        <v>28</v>
      </c>
      <c r="M100" s="15">
        <v>9</v>
      </c>
      <c r="N100" s="15">
        <v>16</v>
      </c>
      <c r="O100" s="18">
        <f t="shared" si="53"/>
        <v>25</v>
      </c>
      <c r="P100" s="15">
        <v>11</v>
      </c>
      <c r="Q100" s="15">
        <v>21</v>
      </c>
      <c r="R100" s="18">
        <f t="shared" si="54"/>
        <v>32</v>
      </c>
      <c r="S100" s="15">
        <v>7</v>
      </c>
      <c r="T100" s="15">
        <v>18</v>
      </c>
      <c r="U100" s="18">
        <f t="shared" si="55"/>
        <v>25</v>
      </c>
    </row>
    <row r="101" spans="1:21" ht="12.75" customHeight="1" outlineLevel="4" x14ac:dyDescent="0.25">
      <c r="A101" s="9">
        <v>42.999899999999997</v>
      </c>
      <c r="B101" s="9" t="s">
        <v>107</v>
      </c>
      <c r="C101" s="9" t="s">
        <v>108</v>
      </c>
      <c r="D101" s="15">
        <v>5</v>
      </c>
      <c r="E101" s="15">
        <v>6</v>
      </c>
      <c r="F101" s="18">
        <f t="shared" si="50"/>
        <v>11</v>
      </c>
      <c r="G101" s="15">
        <v>5</v>
      </c>
      <c r="H101" s="15">
        <v>7</v>
      </c>
      <c r="I101" s="18">
        <f t="shared" si="51"/>
        <v>12</v>
      </c>
      <c r="J101" s="15">
        <v>1</v>
      </c>
      <c r="K101" s="15">
        <v>6</v>
      </c>
      <c r="L101" s="18">
        <f t="shared" si="52"/>
        <v>7</v>
      </c>
      <c r="M101" s="15">
        <v>1</v>
      </c>
      <c r="N101" s="15">
        <v>7</v>
      </c>
      <c r="O101" s="18">
        <f t="shared" si="53"/>
        <v>8</v>
      </c>
      <c r="P101" s="15">
        <v>3</v>
      </c>
      <c r="Q101" s="15">
        <v>10</v>
      </c>
      <c r="R101" s="18">
        <f t="shared" si="54"/>
        <v>13</v>
      </c>
      <c r="S101" s="15">
        <v>3</v>
      </c>
      <c r="T101" s="15">
        <v>9</v>
      </c>
      <c r="U101" s="18">
        <f t="shared" si="55"/>
        <v>12</v>
      </c>
    </row>
    <row r="102" spans="1:21" ht="15" outlineLevel="4" x14ac:dyDescent="0.25">
      <c r="A102" s="9">
        <v>44.040100000000002</v>
      </c>
      <c r="B102" s="9" t="s">
        <v>123</v>
      </c>
      <c r="C102" s="9" t="s">
        <v>124</v>
      </c>
      <c r="D102" s="15">
        <v>10</v>
      </c>
      <c r="E102" s="15">
        <v>12</v>
      </c>
      <c r="F102" s="18">
        <f t="shared" si="50"/>
        <v>22</v>
      </c>
      <c r="G102" s="15">
        <v>6</v>
      </c>
      <c r="H102" s="15">
        <v>16</v>
      </c>
      <c r="I102" s="18">
        <f t="shared" si="51"/>
        <v>22</v>
      </c>
      <c r="J102" s="15">
        <v>4</v>
      </c>
      <c r="K102" s="15">
        <v>10</v>
      </c>
      <c r="L102" s="18">
        <f t="shared" si="52"/>
        <v>14</v>
      </c>
      <c r="M102" s="15">
        <v>3</v>
      </c>
      <c r="N102" s="15">
        <v>9</v>
      </c>
      <c r="O102" s="18">
        <f t="shared" si="53"/>
        <v>12</v>
      </c>
      <c r="P102" s="15">
        <v>4</v>
      </c>
      <c r="Q102" s="15">
        <v>9</v>
      </c>
      <c r="R102" s="18">
        <f t="shared" si="54"/>
        <v>13</v>
      </c>
      <c r="S102" s="15">
        <v>5</v>
      </c>
      <c r="T102" s="15">
        <v>9</v>
      </c>
      <c r="U102" s="18">
        <f t="shared" si="55"/>
        <v>14</v>
      </c>
    </row>
    <row r="103" spans="1:21" ht="12.75" customHeight="1" outlineLevel="4" x14ac:dyDescent="0.25">
      <c r="A103" s="9">
        <v>44.040100000000002</v>
      </c>
      <c r="B103" s="9" t="s">
        <v>111</v>
      </c>
      <c r="C103" s="9" t="s">
        <v>112</v>
      </c>
      <c r="D103" s="15"/>
      <c r="E103" s="15">
        <v>1</v>
      </c>
      <c r="F103" s="18">
        <f t="shared" si="50"/>
        <v>1</v>
      </c>
      <c r="G103" s="15"/>
      <c r="H103" s="15">
        <v>1</v>
      </c>
      <c r="I103" s="18">
        <f t="shared" si="51"/>
        <v>1</v>
      </c>
      <c r="J103" s="15"/>
      <c r="K103" s="15"/>
      <c r="L103" s="18">
        <f t="shared" si="52"/>
        <v>0</v>
      </c>
      <c r="M103" s="15"/>
      <c r="N103" s="15"/>
      <c r="O103" s="18">
        <f t="shared" si="53"/>
        <v>0</v>
      </c>
      <c r="P103" s="15"/>
      <c r="Q103" s="15"/>
      <c r="R103" s="18">
        <f t="shared" si="54"/>
        <v>0</v>
      </c>
      <c r="S103" s="15"/>
      <c r="T103" s="15"/>
      <c r="U103" s="18">
        <f t="shared" si="55"/>
        <v>0</v>
      </c>
    </row>
    <row r="104" spans="1:21" ht="15" outlineLevel="4" x14ac:dyDescent="0.25">
      <c r="A104" s="9">
        <v>44.040100000000002</v>
      </c>
      <c r="B104" s="9" t="s">
        <v>109</v>
      </c>
      <c r="C104" s="9" t="s">
        <v>110</v>
      </c>
      <c r="D104" s="15">
        <v>2</v>
      </c>
      <c r="E104" s="15"/>
      <c r="F104" s="18">
        <f t="shared" si="50"/>
        <v>2</v>
      </c>
      <c r="G104" s="15">
        <v>1</v>
      </c>
      <c r="H104" s="15"/>
      <c r="I104" s="18">
        <f t="shared" si="51"/>
        <v>1</v>
      </c>
      <c r="J104" s="15"/>
      <c r="K104" s="15"/>
      <c r="L104" s="18">
        <f t="shared" si="52"/>
        <v>0</v>
      </c>
      <c r="M104" s="15"/>
      <c r="N104" s="15"/>
      <c r="O104" s="18">
        <f t="shared" si="53"/>
        <v>0</v>
      </c>
      <c r="P104" s="15"/>
      <c r="Q104" s="15"/>
      <c r="R104" s="18">
        <f t="shared" si="54"/>
        <v>0</v>
      </c>
      <c r="S104" s="15"/>
      <c r="T104" s="15"/>
      <c r="U104" s="18">
        <f t="shared" si="55"/>
        <v>0</v>
      </c>
    </row>
    <row r="105" spans="1:21" ht="15" outlineLevel="4" x14ac:dyDescent="0.25">
      <c r="A105" s="9">
        <v>44.040100000000002</v>
      </c>
      <c r="B105" s="9" t="s">
        <v>113</v>
      </c>
      <c r="C105" s="9" t="s">
        <v>114</v>
      </c>
      <c r="D105" s="15">
        <v>1</v>
      </c>
      <c r="E105" s="15"/>
      <c r="F105" s="18">
        <f t="shared" si="50"/>
        <v>1</v>
      </c>
      <c r="G105" s="15"/>
      <c r="H105" s="15"/>
      <c r="I105" s="18">
        <f t="shared" si="51"/>
        <v>0</v>
      </c>
      <c r="J105" s="15"/>
      <c r="K105" s="15"/>
      <c r="L105" s="18">
        <f t="shared" si="52"/>
        <v>0</v>
      </c>
      <c r="M105" s="15"/>
      <c r="N105" s="15"/>
      <c r="O105" s="18">
        <f t="shared" si="53"/>
        <v>0</v>
      </c>
      <c r="P105" s="15"/>
      <c r="Q105" s="15"/>
      <c r="R105" s="18">
        <f t="shared" si="54"/>
        <v>0</v>
      </c>
      <c r="S105" s="15"/>
      <c r="T105" s="15"/>
      <c r="U105" s="18">
        <f t="shared" si="55"/>
        <v>0</v>
      </c>
    </row>
    <row r="106" spans="1:21" ht="12.75" customHeight="1" outlineLevel="4" x14ac:dyDescent="0.25">
      <c r="A106" s="9">
        <v>44.040100000000002</v>
      </c>
      <c r="B106" s="9" t="s">
        <v>115</v>
      </c>
      <c r="C106" s="9" t="s">
        <v>116</v>
      </c>
      <c r="D106" s="15">
        <v>6</v>
      </c>
      <c r="E106" s="15">
        <v>5</v>
      </c>
      <c r="F106" s="18">
        <f t="shared" si="50"/>
        <v>11</v>
      </c>
      <c r="G106" s="15">
        <v>6</v>
      </c>
      <c r="H106" s="15">
        <v>5</v>
      </c>
      <c r="I106" s="18">
        <f t="shared" si="51"/>
        <v>11</v>
      </c>
      <c r="J106" s="15">
        <v>3</v>
      </c>
      <c r="K106" s="15">
        <v>6</v>
      </c>
      <c r="L106" s="18">
        <f t="shared" si="52"/>
        <v>9</v>
      </c>
      <c r="M106" s="15">
        <v>6</v>
      </c>
      <c r="N106" s="15">
        <v>6</v>
      </c>
      <c r="O106" s="18">
        <f t="shared" si="53"/>
        <v>12</v>
      </c>
      <c r="P106" s="15">
        <v>7</v>
      </c>
      <c r="Q106" s="15">
        <v>5</v>
      </c>
      <c r="R106" s="18">
        <f t="shared" si="54"/>
        <v>12</v>
      </c>
      <c r="S106" s="15">
        <v>7</v>
      </c>
      <c r="T106" s="15">
        <v>5</v>
      </c>
      <c r="U106" s="18">
        <f t="shared" si="55"/>
        <v>12</v>
      </c>
    </row>
    <row r="107" spans="1:21" ht="15" outlineLevel="4" x14ac:dyDescent="0.25">
      <c r="A107" s="9">
        <v>44.040100000000002</v>
      </c>
      <c r="B107" s="9" t="s">
        <v>117</v>
      </c>
      <c r="C107" s="9" t="s">
        <v>118</v>
      </c>
      <c r="D107" s="15">
        <v>11</v>
      </c>
      <c r="E107" s="15">
        <v>4</v>
      </c>
      <c r="F107" s="18">
        <f t="shared" si="50"/>
        <v>15</v>
      </c>
      <c r="G107" s="15">
        <v>12</v>
      </c>
      <c r="H107" s="15">
        <v>7</v>
      </c>
      <c r="I107" s="18">
        <f t="shared" si="51"/>
        <v>19</v>
      </c>
      <c r="J107" s="15">
        <v>14</v>
      </c>
      <c r="K107" s="15">
        <v>8</v>
      </c>
      <c r="L107" s="18">
        <f t="shared" si="52"/>
        <v>22</v>
      </c>
      <c r="M107" s="15">
        <v>10</v>
      </c>
      <c r="N107" s="15">
        <v>10</v>
      </c>
      <c r="O107" s="18">
        <f t="shared" si="53"/>
        <v>20</v>
      </c>
      <c r="P107" s="15">
        <v>16</v>
      </c>
      <c r="Q107" s="15">
        <v>14</v>
      </c>
      <c r="R107" s="18">
        <f t="shared" si="54"/>
        <v>30</v>
      </c>
      <c r="S107" s="15">
        <v>20</v>
      </c>
      <c r="T107" s="15">
        <v>11</v>
      </c>
      <c r="U107" s="18">
        <f t="shared" si="55"/>
        <v>31</v>
      </c>
    </row>
    <row r="108" spans="1:21" ht="15" outlineLevel="4" x14ac:dyDescent="0.25">
      <c r="A108" s="9">
        <v>44.040100000000002</v>
      </c>
      <c r="B108" s="9" t="s">
        <v>119</v>
      </c>
      <c r="C108" s="9" t="s">
        <v>120</v>
      </c>
      <c r="D108" s="15">
        <v>1</v>
      </c>
      <c r="E108" s="15"/>
      <c r="F108" s="18">
        <f t="shared" si="50"/>
        <v>1</v>
      </c>
      <c r="G108" s="15">
        <v>1</v>
      </c>
      <c r="H108" s="15"/>
      <c r="I108" s="18">
        <f t="shared" si="51"/>
        <v>1</v>
      </c>
      <c r="J108" s="15"/>
      <c r="K108" s="15"/>
      <c r="L108" s="18">
        <f t="shared" si="52"/>
        <v>0</v>
      </c>
      <c r="M108" s="15"/>
      <c r="N108" s="15"/>
      <c r="O108" s="18">
        <f t="shared" si="53"/>
        <v>0</v>
      </c>
      <c r="P108" s="15"/>
      <c r="Q108" s="15"/>
      <c r="R108" s="18">
        <f t="shared" si="54"/>
        <v>0</v>
      </c>
      <c r="S108" s="15"/>
      <c r="T108" s="15"/>
      <c r="U108" s="18">
        <f t="shared" si="55"/>
        <v>0</v>
      </c>
    </row>
    <row r="109" spans="1:21" ht="15" outlineLevel="4" x14ac:dyDescent="0.25">
      <c r="A109" s="9">
        <v>44.070099999999996</v>
      </c>
      <c r="B109" s="9" t="s">
        <v>83</v>
      </c>
      <c r="C109" s="9" t="s">
        <v>84</v>
      </c>
      <c r="D109" s="15">
        <v>15</v>
      </c>
      <c r="E109" s="15">
        <v>83</v>
      </c>
      <c r="F109" s="18">
        <f t="shared" si="50"/>
        <v>98</v>
      </c>
      <c r="G109" s="15">
        <v>11</v>
      </c>
      <c r="H109" s="15">
        <v>82</v>
      </c>
      <c r="I109" s="18">
        <f t="shared" si="51"/>
        <v>93</v>
      </c>
      <c r="J109" s="15">
        <v>8</v>
      </c>
      <c r="K109" s="15">
        <v>84</v>
      </c>
      <c r="L109" s="18">
        <f t="shared" si="52"/>
        <v>92</v>
      </c>
      <c r="M109" s="15">
        <v>9</v>
      </c>
      <c r="N109" s="15">
        <v>74</v>
      </c>
      <c r="O109" s="18">
        <f t="shared" si="53"/>
        <v>83</v>
      </c>
      <c r="P109" s="15">
        <v>13</v>
      </c>
      <c r="Q109" s="15">
        <v>80</v>
      </c>
      <c r="R109" s="18">
        <f t="shared" si="54"/>
        <v>93</v>
      </c>
      <c r="S109" s="15">
        <v>14</v>
      </c>
      <c r="T109" s="15">
        <v>78</v>
      </c>
      <c r="U109" s="18">
        <f t="shared" si="55"/>
        <v>92</v>
      </c>
    </row>
    <row r="110" spans="1:21" ht="12.75" customHeight="1" outlineLevel="4" x14ac:dyDescent="0.25">
      <c r="A110" s="9">
        <v>45.060099999999998</v>
      </c>
      <c r="B110" s="9" t="s">
        <v>91</v>
      </c>
      <c r="C110" s="9" t="s">
        <v>92</v>
      </c>
      <c r="D110" s="15">
        <v>35</v>
      </c>
      <c r="E110" s="15">
        <v>11</v>
      </c>
      <c r="F110" s="18">
        <f t="shared" si="50"/>
        <v>46</v>
      </c>
      <c r="G110" s="15">
        <v>38</v>
      </c>
      <c r="H110" s="15">
        <v>9</v>
      </c>
      <c r="I110" s="18">
        <f t="shared" si="51"/>
        <v>47</v>
      </c>
      <c r="J110" s="15">
        <v>33</v>
      </c>
      <c r="K110" s="15">
        <v>9</v>
      </c>
      <c r="L110" s="18">
        <f t="shared" si="52"/>
        <v>42</v>
      </c>
      <c r="M110" s="15">
        <v>35</v>
      </c>
      <c r="N110" s="15">
        <v>11</v>
      </c>
      <c r="O110" s="18">
        <f t="shared" si="53"/>
        <v>46</v>
      </c>
      <c r="P110" s="15">
        <v>34</v>
      </c>
      <c r="Q110" s="15">
        <v>8</v>
      </c>
      <c r="R110" s="18">
        <f t="shared" si="54"/>
        <v>42</v>
      </c>
      <c r="S110" s="15">
        <v>31</v>
      </c>
      <c r="T110" s="15">
        <v>7</v>
      </c>
      <c r="U110" s="18">
        <f t="shared" si="55"/>
        <v>38</v>
      </c>
    </row>
    <row r="111" spans="1:21" ht="12.75" customHeight="1" outlineLevel="4" x14ac:dyDescent="0.25">
      <c r="A111" s="9">
        <v>45.110100000000003</v>
      </c>
      <c r="B111" s="9" t="s">
        <v>97</v>
      </c>
      <c r="C111" s="9" t="s">
        <v>98</v>
      </c>
      <c r="D111" s="15">
        <v>12</v>
      </c>
      <c r="E111" s="15">
        <v>11</v>
      </c>
      <c r="F111" s="18">
        <f t="shared" si="50"/>
        <v>23</v>
      </c>
      <c r="G111" s="15">
        <v>9</v>
      </c>
      <c r="H111" s="15">
        <v>9</v>
      </c>
      <c r="I111" s="18">
        <f t="shared" si="51"/>
        <v>18</v>
      </c>
      <c r="J111" s="15">
        <v>8</v>
      </c>
      <c r="K111" s="15">
        <v>15</v>
      </c>
      <c r="L111" s="18">
        <f t="shared" si="52"/>
        <v>23</v>
      </c>
      <c r="M111" s="15">
        <v>9</v>
      </c>
      <c r="N111" s="15">
        <v>11</v>
      </c>
      <c r="O111" s="18">
        <f t="shared" si="53"/>
        <v>20</v>
      </c>
      <c r="P111" s="15">
        <v>8</v>
      </c>
      <c r="Q111" s="15">
        <v>13</v>
      </c>
      <c r="R111" s="18">
        <f t="shared" si="54"/>
        <v>21</v>
      </c>
      <c r="S111" s="15">
        <v>8</v>
      </c>
      <c r="T111" s="15">
        <v>12</v>
      </c>
      <c r="U111" s="18">
        <f t="shared" si="55"/>
        <v>20</v>
      </c>
    </row>
    <row r="112" spans="1:21" ht="15" outlineLevel="4" x14ac:dyDescent="0.25">
      <c r="A112" s="9">
        <v>45.999899999999997</v>
      </c>
      <c r="B112" s="9" t="s">
        <v>125</v>
      </c>
      <c r="C112" s="9" t="s">
        <v>126</v>
      </c>
      <c r="D112" s="15">
        <v>15</v>
      </c>
      <c r="E112" s="15">
        <v>16</v>
      </c>
      <c r="F112" s="18">
        <f t="shared" si="50"/>
        <v>31</v>
      </c>
      <c r="G112" s="15">
        <v>12</v>
      </c>
      <c r="H112" s="15">
        <v>15</v>
      </c>
      <c r="I112" s="18">
        <f t="shared" si="51"/>
        <v>27</v>
      </c>
      <c r="J112" s="15">
        <v>15</v>
      </c>
      <c r="K112" s="15">
        <v>15</v>
      </c>
      <c r="L112" s="18">
        <f t="shared" si="52"/>
        <v>30</v>
      </c>
      <c r="M112" s="15">
        <v>13</v>
      </c>
      <c r="N112" s="15">
        <v>16</v>
      </c>
      <c r="O112" s="18">
        <f t="shared" si="53"/>
        <v>29</v>
      </c>
      <c r="P112" s="15">
        <v>13</v>
      </c>
      <c r="Q112" s="15">
        <v>21</v>
      </c>
      <c r="R112" s="18">
        <f t="shared" si="54"/>
        <v>34</v>
      </c>
      <c r="S112" s="15">
        <v>8</v>
      </c>
      <c r="T112" s="15">
        <v>13</v>
      </c>
      <c r="U112" s="18">
        <f t="shared" si="55"/>
        <v>21</v>
      </c>
    </row>
    <row r="113" spans="1:21" ht="15" outlineLevel="3" x14ac:dyDescent="0.25">
      <c r="A113" s="9">
        <v>51.231000000000002</v>
      </c>
      <c r="B113" s="9" t="s">
        <v>127</v>
      </c>
      <c r="C113" s="9" t="s">
        <v>128</v>
      </c>
      <c r="D113" s="15">
        <v>21</v>
      </c>
      <c r="E113" s="15">
        <v>71</v>
      </c>
      <c r="F113" s="18">
        <f t="shared" si="50"/>
        <v>92</v>
      </c>
      <c r="G113" s="15">
        <v>18</v>
      </c>
      <c r="H113" s="15">
        <v>68</v>
      </c>
      <c r="I113" s="18">
        <f t="shared" si="51"/>
        <v>86</v>
      </c>
      <c r="J113" s="15">
        <v>21</v>
      </c>
      <c r="K113" s="15">
        <v>86</v>
      </c>
      <c r="L113" s="18">
        <f t="shared" si="52"/>
        <v>107</v>
      </c>
      <c r="M113" s="15">
        <v>19</v>
      </c>
      <c r="N113" s="15">
        <v>64</v>
      </c>
      <c r="O113" s="18">
        <f t="shared" si="53"/>
        <v>83</v>
      </c>
      <c r="P113" s="15">
        <v>21</v>
      </c>
      <c r="Q113" s="15">
        <v>84</v>
      </c>
      <c r="R113" s="18">
        <f t="shared" si="54"/>
        <v>105</v>
      </c>
      <c r="S113" s="15">
        <v>13</v>
      </c>
      <c r="T113" s="15">
        <v>70</v>
      </c>
      <c r="U113" s="18">
        <f t="shared" si="55"/>
        <v>83</v>
      </c>
    </row>
    <row r="114" spans="1:21" ht="15" outlineLevel="4" x14ac:dyDescent="0.25">
      <c r="A114" s="133" t="s">
        <v>43</v>
      </c>
      <c r="B114" s="133"/>
      <c r="C114" s="133"/>
      <c r="D114" s="14">
        <f t="shared" ref="D114:T114" si="62">SUBTOTAL(9,D115:D116)</f>
        <v>39</v>
      </c>
      <c r="E114" s="14">
        <f t="shared" si="62"/>
        <v>88</v>
      </c>
      <c r="F114" s="18">
        <f t="shared" si="50"/>
        <v>127</v>
      </c>
      <c r="G114" s="14">
        <f t="shared" si="62"/>
        <v>39</v>
      </c>
      <c r="H114" s="14">
        <f t="shared" si="62"/>
        <v>91</v>
      </c>
      <c r="I114" s="18">
        <f t="shared" si="51"/>
        <v>130</v>
      </c>
      <c r="J114" s="14">
        <f t="shared" si="62"/>
        <v>46</v>
      </c>
      <c r="K114" s="14">
        <f t="shared" si="62"/>
        <v>94</v>
      </c>
      <c r="L114" s="18">
        <f t="shared" si="52"/>
        <v>140</v>
      </c>
      <c r="M114" s="14">
        <f t="shared" si="62"/>
        <v>43</v>
      </c>
      <c r="N114" s="14">
        <f t="shared" si="62"/>
        <v>92</v>
      </c>
      <c r="O114" s="18">
        <f t="shared" si="53"/>
        <v>135</v>
      </c>
      <c r="P114" s="14">
        <f t="shared" si="62"/>
        <v>44</v>
      </c>
      <c r="Q114" s="14">
        <f t="shared" si="62"/>
        <v>98</v>
      </c>
      <c r="R114" s="18">
        <f t="shared" si="54"/>
        <v>142</v>
      </c>
      <c r="S114" s="14">
        <f t="shared" si="62"/>
        <v>42</v>
      </c>
      <c r="T114" s="14">
        <f t="shared" si="62"/>
        <v>96</v>
      </c>
      <c r="U114" s="18">
        <f t="shared" si="55"/>
        <v>138</v>
      </c>
    </row>
    <row r="115" spans="1:21" ht="12.75" customHeight="1" outlineLevel="4" x14ac:dyDescent="0.25">
      <c r="A115" s="9">
        <v>42.010100000000001</v>
      </c>
      <c r="B115" s="9" t="s">
        <v>79</v>
      </c>
      <c r="C115" s="9" t="s">
        <v>80</v>
      </c>
      <c r="D115" s="15">
        <v>28</v>
      </c>
      <c r="E115" s="15">
        <v>62</v>
      </c>
      <c r="F115" s="18">
        <f t="shared" si="50"/>
        <v>90</v>
      </c>
      <c r="G115" s="15">
        <v>29</v>
      </c>
      <c r="H115" s="15">
        <v>66</v>
      </c>
      <c r="I115" s="18">
        <f t="shared" si="51"/>
        <v>95</v>
      </c>
      <c r="J115" s="15">
        <v>34</v>
      </c>
      <c r="K115" s="15">
        <v>66</v>
      </c>
      <c r="L115" s="18">
        <f t="shared" si="52"/>
        <v>100</v>
      </c>
      <c r="M115" s="15">
        <v>31</v>
      </c>
      <c r="N115" s="15">
        <v>68</v>
      </c>
      <c r="O115" s="18">
        <f t="shared" si="53"/>
        <v>99</v>
      </c>
      <c r="P115" s="15">
        <v>32</v>
      </c>
      <c r="Q115" s="15">
        <v>68</v>
      </c>
      <c r="R115" s="18">
        <f t="shared" si="54"/>
        <v>100</v>
      </c>
      <c r="S115" s="15">
        <v>31</v>
      </c>
      <c r="T115" s="15">
        <v>71</v>
      </c>
      <c r="U115" s="18">
        <f t="shared" si="55"/>
        <v>102</v>
      </c>
    </row>
    <row r="116" spans="1:21" ht="15" outlineLevel="1" x14ac:dyDescent="0.25">
      <c r="A116" s="9">
        <v>44.070099999999996</v>
      </c>
      <c r="B116" s="9" t="s">
        <v>83</v>
      </c>
      <c r="C116" s="9" t="s">
        <v>84</v>
      </c>
      <c r="D116" s="15">
        <v>11</v>
      </c>
      <c r="E116" s="15">
        <v>26</v>
      </c>
      <c r="F116" s="18">
        <f t="shared" si="50"/>
        <v>37</v>
      </c>
      <c r="G116" s="15">
        <v>10</v>
      </c>
      <c r="H116" s="15">
        <v>25</v>
      </c>
      <c r="I116" s="18">
        <f t="shared" si="51"/>
        <v>35</v>
      </c>
      <c r="J116" s="15">
        <v>12</v>
      </c>
      <c r="K116" s="15">
        <v>28</v>
      </c>
      <c r="L116" s="18">
        <f t="shared" si="52"/>
        <v>40</v>
      </c>
      <c r="M116" s="15">
        <v>12</v>
      </c>
      <c r="N116" s="15">
        <v>24</v>
      </c>
      <c r="O116" s="18">
        <f t="shared" si="53"/>
        <v>36</v>
      </c>
      <c r="P116" s="15">
        <v>12</v>
      </c>
      <c r="Q116" s="15">
        <v>30</v>
      </c>
      <c r="R116" s="18">
        <f t="shared" si="54"/>
        <v>42</v>
      </c>
      <c r="S116" s="15">
        <v>11</v>
      </c>
      <c r="T116" s="15">
        <v>25</v>
      </c>
      <c r="U116" s="18">
        <f t="shared" si="55"/>
        <v>36</v>
      </c>
    </row>
    <row r="117" spans="1:21" ht="15" outlineLevel="2" x14ac:dyDescent="0.25">
      <c r="A117" s="131" t="s">
        <v>129</v>
      </c>
      <c r="B117" s="131"/>
      <c r="C117" s="131"/>
      <c r="D117" s="14">
        <f t="shared" ref="D117:T117" si="63">SUBTOTAL(9,D120:D127)</f>
        <v>26</v>
      </c>
      <c r="E117" s="14">
        <f t="shared" si="63"/>
        <v>35</v>
      </c>
      <c r="F117" s="18">
        <f t="shared" si="50"/>
        <v>61</v>
      </c>
      <c r="G117" s="14">
        <f t="shared" si="63"/>
        <v>26</v>
      </c>
      <c r="H117" s="14">
        <f t="shared" si="63"/>
        <v>36</v>
      </c>
      <c r="I117" s="18">
        <f t="shared" si="51"/>
        <v>62</v>
      </c>
      <c r="J117" s="14">
        <f t="shared" si="63"/>
        <v>20</v>
      </c>
      <c r="K117" s="14">
        <f t="shared" si="63"/>
        <v>44</v>
      </c>
      <c r="L117" s="18">
        <f t="shared" si="52"/>
        <v>64</v>
      </c>
      <c r="M117" s="14">
        <f t="shared" si="63"/>
        <v>17</v>
      </c>
      <c r="N117" s="14">
        <f t="shared" si="63"/>
        <v>41</v>
      </c>
      <c r="O117" s="18">
        <f t="shared" si="53"/>
        <v>58</v>
      </c>
      <c r="P117" s="14">
        <f t="shared" si="63"/>
        <v>21</v>
      </c>
      <c r="Q117" s="14">
        <f t="shared" si="63"/>
        <v>55</v>
      </c>
      <c r="R117" s="18">
        <f t="shared" si="54"/>
        <v>76</v>
      </c>
      <c r="S117" s="14">
        <f t="shared" si="63"/>
        <v>20</v>
      </c>
      <c r="T117" s="14">
        <f t="shared" si="63"/>
        <v>63</v>
      </c>
      <c r="U117" s="18">
        <f t="shared" si="55"/>
        <v>83</v>
      </c>
    </row>
    <row r="118" spans="1:21" ht="15" outlineLevel="3" collapsed="1" x14ac:dyDescent="0.25">
      <c r="A118" s="132" t="s">
        <v>36</v>
      </c>
      <c r="B118" s="132"/>
      <c r="C118" s="132"/>
      <c r="D118" s="14">
        <f t="shared" ref="D118:T118" si="64">SUBTOTAL(9,D120:D127)</f>
        <v>26</v>
      </c>
      <c r="E118" s="14">
        <f t="shared" si="64"/>
        <v>35</v>
      </c>
      <c r="F118" s="18">
        <f t="shared" si="50"/>
        <v>61</v>
      </c>
      <c r="G118" s="14">
        <f t="shared" si="64"/>
        <v>26</v>
      </c>
      <c r="H118" s="14">
        <f t="shared" si="64"/>
        <v>36</v>
      </c>
      <c r="I118" s="18">
        <f t="shared" si="51"/>
        <v>62</v>
      </c>
      <c r="J118" s="14">
        <f t="shared" si="64"/>
        <v>20</v>
      </c>
      <c r="K118" s="14">
        <f t="shared" si="64"/>
        <v>44</v>
      </c>
      <c r="L118" s="18">
        <f t="shared" si="52"/>
        <v>64</v>
      </c>
      <c r="M118" s="14">
        <f t="shared" si="64"/>
        <v>17</v>
      </c>
      <c r="N118" s="14">
        <f t="shared" si="64"/>
        <v>41</v>
      </c>
      <c r="O118" s="18">
        <f t="shared" si="53"/>
        <v>58</v>
      </c>
      <c r="P118" s="14">
        <f t="shared" si="64"/>
        <v>21</v>
      </c>
      <c r="Q118" s="14">
        <f t="shared" si="64"/>
        <v>55</v>
      </c>
      <c r="R118" s="18">
        <f t="shared" si="54"/>
        <v>76</v>
      </c>
      <c r="S118" s="14">
        <f t="shared" si="64"/>
        <v>20</v>
      </c>
      <c r="T118" s="14">
        <f t="shared" si="64"/>
        <v>63</v>
      </c>
      <c r="U118" s="18">
        <f t="shared" si="55"/>
        <v>83</v>
      </c>
    </row>
    <row r="119" spans="1:21" ht="12.75" customHeight="1" outlineLevel="4" x14ac:dyDescent="0.25">
      <c r="A119" s="133" t="s">
        <v>130</v>
      </c>
      <c r="B119" s="133"/>
      <c r="C119" s="133"/>
      <c r="D119" s="14">
        <f t="shared" ref="D119:T119" si="65">SUBTOTAL(9,D120:D122)</f>
        <v>6</v>
      </c>
      <c r="E119" s="14">
        <f t="shared" si="65"/>
        <v>10</v>
      </c>
      <c r="F119" s="18">
        <f t="shared" si="50"/>
        <v>16</v>
      </c>
      <c r="G119" s="14">
        <f t="shared" si="65"/>
        <v>10</v>
      </c>
      <c r="H119" s="14">
        <f t="shared" si="65"/>
        <v>12</v>
      </c>
      <c r="I119" s="18">
        <f t="shared" si="51"/>
        <v>22</v>
      </c>
      <c r="J119" s="14">
        <f t="shared" si="65"/>
        <v>4</v>
      </c>
      <c r="K119" s="14">
        <f t="shared" si="65"/>
        <v>16</v>
      </c>
      <c r="L119" s="18">
        <f t="shared" si="52"/>
        <v>20</v>
      </c>
      <c r="M119" s="14">
        <f t="shared" si="65"/>
        <v>3</v>
      </c>
      <c r="N119" s="14">
        <f t="shared" si="65"/>
        <v>11</v>
      </c>
      <c r="O119" s="18">
        <f t="shared" si="53"/>
        <v>14</v>
      </c>
      <c r="P119" s="14">
        <f t="shared" si="65"/>
        <v>2</v>
      </c>
      <c r="Q119" s="14">
        <f t="shared" si="65"/>
        <v>8</v>
      </c>
      <c r="R119" s="18">
        <f t="shared" si="54"/>
        <v>10</v>
      </c>
      <c r="S119" s="14">
        <f t="shared" si="65"/>
        <v>2</v>
      </c>
      <c r="T119" s="14">
        <f t="shared" si="65"/>
        <v>7</v>
      </c>
      <c r="U119" s="18">
        <f t="shared" si="55"/>
        <v>9</v>
      </c>
    </row>
    <row r="120" spans="1:21" ht="15" outlineLevel="4" x14ac:dyDescent="0.25">
      <c r="A120" s="9">
        <v>25.010100000000001</v>
      </c>
      <c r="B120" s="9" t="s">
        <v>131</v>
      </c>
      <c r="C120" s="9" t="s">
        <v>132</v>
      </c>
      <c r="D120" s="15">
        <v>2</v>
      </c>
      <c r="E120" s="15">
        <v>3</v>
      </c>
      <c r="F120" s="18">
        <f t="shared" si="50"/>
        <v>5</v>
      </c>
      <c r="G120" s="15">
        <v>2</v>
      </c>
      <c r="H120" s="15">
        <v>5</v>
      </c>
      <c r="I120" s="18">
        <f t="shared" si="51"/>
        <v>7</v>
      </c>
      <c r="J120" s="15">
        <v>1</v>
      </c>
      <c r="K120" s="15">
        <v>9</v>
      </c>
      <c r="L120" s="18">
        <f t="shared" si="52"/>
        <v>10</v>
      </c>
      <c r="M120" s="15">
        <v>1</v>
      </c>
      <c r="N120" s="15">
        <v>5</v>
      </c>
      <c r="O120" s="18">
        <f t="shared" si="53"/>
        <v>6</v>
      </c>
      <c r="P120" s="15"/>
      <c r="Q120" s="15">
        <v>1</v>
      </c>
      <c r="R120" s="18">
        <f t="shared" si="54"/>
        <v>1</v>
      </c>
      <c r="S120" s="15"/>
      <c r="T120" s="15"/>
      <c r="U120" s="18">
        <f t="shared" si="55"/>
        <v>0</v>
      </c>
    </row>
    <row r="121" spans="1:21" ht="15" outlineLevel="4" x14ac:dyDescent="0.25">
      <c r="A121" s="9">
        <v>25.010300000000001</v>
      </c>
      <c r="B121" s="9" t="s">
        <v>133</v>
      </c>
      <c r="C121" s="9" t="s">
        <v>134</v>
      </c>
      <c r="D121" s="15">
        <v>4</v>
      </c>
      <c r="E121" s="15">
        <v>7</v>
      </c>
      <c r="F121" s="18">
        <f t="shared" si="50"/>
        <v>11</v>
      </c>
      <c r="G121" s="15">
        <v>6</v>
      </c>
      <c r="H121" s="15">
        <v>7</v>
      </c>
      <c r="I121" s="18">
        <f t="shared" si="51"/>
        <v>13</v>
      </c>
      <c r="J121" s="15">
        <v>2</v>
      </c>
      <c r="K121" s="15">
        <v>7</v>
      </c>
      <c r="L121" s="18">
        <f t="shared" si="52"/>
        <v>9</v>
      </c>
      <c r="M121" s="15">
        <v>2</v>
      </c>
      <c r="N121" s="15">
        <v>6</v>
      </c>
      <c r="O121" s="18">
        <f t="shared" si="53"/>
        <v>8</v>
      </c>
      <c r="P121" s="15">
        <v>1</v>
      </c>
      <c r="Q121" s="15">
        <v>7</v>
      </c>
      <c r="R121" s="18">
        <f t="shared" si="54"/>
        <v>8</v>
      </c>
      <c r="S121" s="15">
        <v>1</v>
      </c>
      <c r="T121" s="15">
        <v>7</v>
      </c>
      <c r="U121" s="18">
        <f t="shared" si="55"/>
        <v>8</v>
      </c>
    </row>
    <row r="122" spans="1:21" ht="15" outlineLevel="3" x14ac:dyDescent="0.25">
      <c r="A122" s="9">
        <v>25.0199</v>
      </c>
      <c r="B122" s="9" t="s">
        <v>135</v>
      </c>
      <c r="C122" s="9" t="s">
        <v>136</v>
      </c>
      <c r="D122" s="15"/>
      <c r="E122" s="15"/>
      <c r="F122" s="18">
        <f t="shared" si="50"/>
        <v>0</v>
      </c>
      <c r="G122" s="15">
        <v>2</v>
      </c>
      <c r="H122" s="15"/>
      <c r="I122" s="18">
        <f t="shared" si="51"/>
        <v>2</v>
      </c>
      <c r="J122" s="15">
        <v>1</v>
      </c>
      <c r="K122" s="15"/>
      <c r="L122" s="18">
        <f t="shared" si="52"/>
        <v>1</v>
      </c>
      <c r="M122" s="15"/>
      <c r="N122" s="15"/>
      <c r="O122" s="18">
        <f t="shared" si="53"/>
        <v>0</v>
      </c>
      <c r="P122" s="15">
        <v>1</v>
      </c>
      <c r="Q122" s="15"/>
      <c r="R122" s="18">
        <f t="shared" si="54"/>
        <v>1</v>
      </c>
      <c r="S122" s="15">
        <v>1</v>
      </c>
      <c r="T122" s="15"/>
      <c r="U122" s="18">
        <f t="shared" si="55"/>
        <v>1</v>
      </c>
    </row>
    <row r="123" spans="1:21" ht="12.75" customHeight="1" outlineLevel="4" x14ac:dyDescent="0.25">
      <c r="A123" s="133" t="s">
        <v>37</v>
      </c>
      <c r="B123" s="133"/>
      <c r="C123" s="133"/>
      <c r="D123" s="14">
        <f t="shared" ref="D123:T123" si="66">SUBTOTAL(9,D124:D125)</f>
        <v>14</v>
      </c>
      <c r="E123" s="14">
        <f t="shared" si="66"/>
        <v>24</v>
      </c>
      <c r="F123" s="18">
        <f t="shared" si="50"/>
        <v>38</v>
      </c>
      <c r="G123" s="14">
        <f t="shared" si="66"/>
        <v>13</v>
      </c>
      <c r="H123" s="14">
        <f t="shared" si="66"/>
        <v>23</v>
      </c>
      <c r="I123" s="18">
        <f t="shared" si="51"/>
        <v>36</v>
      </c>
      <c r="J123" s="14">
        <f t="shared" si="66"/>
        <v>13</v>
      </c>
      <c r="K123" s="14">
        <f t="shared" si="66"/>
        <v>24</v>
      </c>
      <c r="L123" s="18">
        <f t="shared" si="52"/>
        <v>37</v>
      </c>
      <c r="M123" s="14">
        <f t="shared" si="66"/>
        <v>11</v>
      </c>
      <c r="N123" s="14">
        <f t="shared" si="66"/>
        <v>29</v>
      </c>
      <c r="O123" s="18">
        <f t="shared" si="53"/>
        <v>40</v>
      </c>
      <c r="P123" s="14">
        <f t="shared" si="66"/>
        <v>18</v>
      </c>
      <c r="Q123" s="14">
        <f t="shared" si="66"/>
        <v>45</v>
      </c>
      <c r="R123" s="18">
        <f t="shared" si="54"/>
        <v>63</v>
      </c>
      <c r="S123" s="14">
        <f t="shared" si="66"/>
        <v>16</v>
      </c>
      <c r="T123" s="14">
        <f t="shared" si="66"/>
        <v>53</v>
      </c>
      <c r="U123" s="18">
        <f t="shared" si="55"/>
        <v>69</v>
      </c>
    </row>
    <row r="124" spans="1:21" ht="15" outlineLevel="4" x14ac:dyDescent="0.25">
      <c r="A124" s="9">
        <v>11.040100000000001</v>
      </c>
      <c r="B124" s="9" t="s">
        <v>137</v>
      </c>
      <c r="C124" s="9" t="s">
        <v>138</v>
      </c>
      <c r="D124" s="15">
        <v>14</v>
      </c>
      <c r="E124" s="15">
        <v>24</v>
      </c>
      <c r="F124" s="18">
        <f t="shared" si="50"/>
        <v>38</v>
      </c>
      <c r="G124" s="15">
        <v>13</v>
      </c>
      <c r="H124" s="15">
        <v>23</v>
      </c>
      <c r="I124" s="18">
        <f t="shared" si="51"/>
        <v>36</v>
      </c>
      <c r="J124" s="15">
        <v>13</v>
      </c>
      <c r="K124" s="15">
        <v>24</v>
      </c>
      <c r="L124" s="18">
        <f t="shared" si="52"/>
        <v>37</v>
      </c>
      <c r="M124" s="15">
        <v>10</v>
      </c>
      <c r="N124" s="15">
        <v>29</v>
      </c>
      <c r="O124" s="18">
        <f t="shared" si="53"/>
        <v>39</v>
      </c>
      <c r="P124" s="15">
        <v>18</v>
      </c>
      <c r="Q124" s="15">
        <v>45</v>
      </c>
      <c r="R124" s="18">
        <f t="shared" si="54"/>
        <v>63</v>
      </c>
      <c r="S124" s="15">
        <v>16</v>
      </c>
      <c r="T124" s="15">
        <v>53</v>
      </c>
      <c r="U124" s="18">
        <f t="shared" si="55"/>
        <v>69</v>
      </c>
    </row>
    <row r="125" spans="1:21" ht="15" outlineLevel="3" x14ac:dyDescent="0.25">
      <c r="A125" s="9">
        <v>25.010100000000001</v>
      </c>
      <c r="B125" s="9" t="s">
        <v>139</v>
      </c>
      <c r="C125" s="9" t="s">
        <v>140</v>
      </c>
      <c r="D125" s="15"/>
      <c r="E125" s="15"/>
      <c r="F125" s="18">
        <f t="shared" si="50"/>
        <v>0</v>
      </c>
      <c r="G125" s="15"/>
      <c r="H125" s="15"/>
      <c r="I125" s="18">
        <f t="shared" si="51"/>
        <v>0</v>
      </c>
      <c r="J125" s="15"/>
      <c r="K125" s="15"/>
      <c r="L125" s="18">
        <f t="shared" si="52"/>
        <v>0</v>
      </c>
      <c r="M125" s="15">
        <v>1</v>
      </c>
      <c r="N125" s="15"/>
      <c r="O125" s="18">
        <f t="shared" si="53"/>
        <v>1</v>
      </c>
      <c r="P125" s="15"/>
      <c r="Q125" s="15"/>
      <c r="R125" s="18">
        <f t="shared" si="54"/>
        <v>0</v>
      </c>
      <c r="S125" s="15"/>
      <c r="T125" s="15"/>
      <c r="U125" s="18">
        <f t="shared" si="55"/>
        <v>0</v>
      </c>
    </row>
    <row r="126" spans="1:21" ht="15" outlineLevel="4" x14ac:dyDescent="0.25">
      <c r="A126" s="133" t="s">
        <v>141</v>
      </c>
      <c r="B126" s="133"/>
      <c r="C126" s="133"/>
      <c r="D126" s="14">
        <f t="shared" ref="D126:T126" si="67">SUBTOTAL(9,D127:D127)</f>
        <v>6</v>
      </c>
      <c r="E126" s="14">
        <f t="shared" si="67"/>
        <v>1</v>
      </c>
      <c r="F126" s="18">
        <f t="shared" si="50"/>
        <v>7</v>
      </c>
      <c r="G126" s="14">
        <f t="shared" si="67"/>
        <v>3</v>
      </c>
      <c r="H126" s="14">
        <f t="shared" si="67"/>
        <v>1</v>
      </c>
      <c r="I126" s="18">
        <f t="shared" si="51"/>
        <v>4</v>
      </c>
      <c r="J126" s="14">
        <f t="shared" si="67"/>
        <v>3</v>
      </c>
      <c r="K126" s="14">
        <f t="shared" si="67"/>
        <v>4</v>
      </c>
      <c r="L126" s="18">
        <f t="shared" si="52"/>
        <v>7</v>
      </c>
      <c r="M126" s="14">
        <f t="shared" si="67"/>
        <v>3</v>
      </c>
      <c r="N126" s="14">
        <f t="shared" si="67"/>
        <v>1</v>
      </c>
      <c r="O126" s="18">
        <f t="shared" si="53"/>
        <v>4</v>
      </c>
      <c r="P126" s="14">
        <f t="shared" si="67"/>
        <v>1</v>
      </c>
      <c r="Q126" s="14">
        <f t="shared" si="67"/>
        <v>2</v>
      </c>
      <c r="R126" s="18">
        <f t="shared" si="54"/>
        <v>3</v>
      </c>
      <c r="S126" s="14">
        <f t="shared" si="67"/>
        <v>2</v>
      </c>
      <c r="T126" s="14">
        <f t="shared" si="67"/>
        <v>3</v>
      </c>
      <c r="U126" s="18">
        <f t="shared" si="55"/>
        <v>5</v>
      </c>
    </row>
    <row r="127" spans="1:21" ht="15" outlineLevel="1" x14ac:dyDescent="0.25">
      <c r="A127" s="9">
        <v>25.0199</v>
      </c>
      <c r="B127" s="9" t="s">
        <v>135</v>
      </c>
      <c r="C127" s="9" t="s">
        <v>136</v>
      </c>
      <c r="D127" s="15">
        <v>6</v>
      </c>
      <c r="E127" s="15">
        <v>1</v>
      </c>
      <c r="F127" s="18">
        <f t="shared" si="50"/>
        <v>7</v>
      </c>
      <c r="G127" s="15">
        <v>3</v>
      </c>
      <c r="H127" s="15">
        <v>1</v>
      </c>
      <c r="I127" s="18">
        <f t="shared" si="51"/>
        <v>4</v>
      </c>
      <c r="J127" s="15">
        <v>3</v>
      </c>
      <c r="K127" s="15">
        <v>4</v>
      </c>
      <c r="L127" s="18">
        <f t="shared" si="52"/>
        <v>7</v>
      </c>
      <c r="M127" s="15">
        <v>3</v>
      </c>
      <c r="N127" s="15">
        <v>1</v>
      </c>
      <c r="O127" s="18">
        <f t="shared" si="53"/>
        <v>4</v>
      </c>
      <c r="P127" s="15">
        <v>1</v>
      </c>
      <c r="Q127" s="15">
        <v>2</v>
      </c>
      <c r="R127" s="18">
        <f t="shared" si="54"/>
        <v>3</v>
      </c>
      <c r="S127" s="15">
        <v>2</v>
      </c>
      <c r="T127" s="15">
        <v>3</v>
      </c>
      <c r="U127" s="18">
        <f t="shared" si="55"/>
        <v>5</v>
      </c>
    </row>
    <row r="128" spans="1:21" ht="15" outlineLevel="2" x14ac:dyDescent="0.25">
      <c r="A128" s="131" t="s">
        <v>142</v>
      </c>
      <c r="B128" s="131"/>
      <c r="C128" s="131"/>
      <c r="D128" s="14">
        <f t="shared" ref="D128:T128" si="68">SUBTOTAL(9,D131:D137)</f>
        <v>173</v>
      </c>
      <c r="E128" s="14">
        <f t="shared" si="68"/>
        <v>359</v>
      </c>
      <c r="F128" s="18">
        <f t="shared" si="50"/>
        <v>532</v>
      </c>
      <c r="G128" s="14">
        <f t="shared" si="68"/>
        <v>157</v>
      </c>
      <c r="H128" s="14">
        <f t="shared" si="68"/>
        <v>325</v>
      </c>
      <c r="I128" s="18">
        <f t="shared" si="51"/>
        <v>482</v>
      </c>
      <c r="J128" s="14">
        <f t="shared" si="68"/>
        <v>168</v>
      </c>
      <c r="K128" s="14">
        <f t="shared" si="68"/>
        <v>358</v>
      </c>
      <c r="L128" s="18">
        <f t="shared" si="52"/>
        <v>526</v>
      </c>
      <c r="M128" s="14">
        <f t="shared" si="68"/>
        <v>155</v>
      </c>
      <c r="N128" s="14">
        <f t="shared" si="68"/>
        <v>329</v>
      </c>
      <c r="O128" s="18">
        <f t="shared" si="53"/>
        <v>484</v>
      </c>
      <c r="P128" s="14">
        <f t="shared" si="68"/>
        <v>175</v>
      </c>
      <c r="Q128" s="14">
        <f t="shared" si="68"/>
        <v>407</v>
      </c>
      <c r="R128" s="18">
        <f t="shared" si="54"/>
        <v>582</v>
      </c>
      <c r="S128" s="14">
        <f t="shared" si="68"/>
        <v>170</v>
      </c>
      <c r="T128" s="14">
        <f t="shared" si="68"/>
        <v>384</v>
      </c>
      <c r="U128" s="18">
        <f t="shared" si="55"/>
        <v>554</v>
      </c>
    </row>
    <row r="129" spans="1:21" ht="15" outlineLevel="3" collapsed="1" x14ac:dyDescent="0.25">
      <c r="A129" s="132" t="s">
        <v>4</v>
      </c>
      <c r="B129" s="132"/>
      <c r="C129" s="132"/>
      <c r="D129" s="14">
        <f t="shared" ref="D129:T129" si="69">SUBTOTAL(9,D131:D133)</f>
        <v>163</v>
      </c>
      <c r="E129" s="14">
        <f t="shared" si="69"/>
        <v>342</v>
      </c>
      <c r="F129" s="18">
        <f t="shared" si="50"/>
        <v>505</v>
      </c>
      <c r="G129" s="14">
        <f t="shared" si="69"/>
        <v>149</v>
      </c>
      <c r="H129" s="14">
        <f t="shared" si="69"/>
        <v>309</v>
      </c>
      <c r="I129" s="18">
        <f t="shared" si="51"/>
        <v>458</v>
      </c>
      <c r="J129" s="14">
        <f t="shared" si="69"/>
        <v>152</v>
      </c>
      <c r="K129" s="14">
        <f t="shared" si="69"/>
        <v>341</v>
      </c>
      <c r="L129" s="18">
        <f t="shared" si="52"/>
        <v>493</v>
      </c>
      <c r="M129" s="14">
        <f t="shared" si="69"/>
        <v>138</v>
      </c>
      <c r="N129" s="14">
        <f t="shared" si="69"/>
        <v>315</v>
      </c>
      <c r="O129" s="18">
        <f t="shared" si="53"/>
        <v>453</v>
      </c>
      <c r="P129" s="14">
        <f t="shared" si="69"/>
        <v>160</v>
      </c>
      <c r="Q129" s="14">
        <f t="shared" si="69"/>
        <v>390</v>
      </c>
      <c r="R129" s="18">
        <f t="shared" si="54"/>
        <v>550</v>
      </c>
      <c r="S129" s="14">
        <f t="shared" si="69"/>
        <v>153</v>
      </c>
      <c r="T129" s="14">
        <f t="shared" si="69"/>
        <v>364</v>
      </c>
      <c r="U129" s="18">
        <f t="shared" si="55"/>
        <v>517</v>
      </c>
    </row>
    <row r="130" spans="1:21" ht="15" outlineLevel="4" x14ac:dyDescent="0.25">
      <c r="A130" s="133" t="s">
        <v>5</v>
      </c>
      <c r="B130" s="133"/>
      <c r="C130" s="133"/>
      <c r="D130" s="14">
        <f t="shared" ref="D130:T130" si="70">SUBTOTAL(9,D131:D133)</f>
        <v>163</v>
      </c>
      <c r="E130" s="14">
        <f t="shared" si="70"/>
        <v>342</v>
      </c>
      <c r="F130" s="18">
        <f t="shared" si="50"/>
        <v>505</v>
      </c>
      <c r="G130" s="14">
        <f t="shared" si="70"/>
        <v>149</v>
      </c>
      <c r="H130" s="14">
        <f t="shared" si="70"/>
        <v>309</v>
      </c>
      <c r="I130" s="18">
        <f t="shared" si="51"/>
        <v>458</v>
      </c>
      <c r="J130" s="14">
        <f t="shared" si="70"/>
        <v>152</v>
      </c>
      <c r="K130" s="14">
        <f t="shared" si="70"/>
        <v>341</v>
      </c>
      <c r="L130" s="18">
        <f t="shared" si="52"/>
        <v>493</v>
      </c>
      <c r="M130" s="14">
        <f t="shared" si="70"/>
        <v>138</v>
      </c>
      <c r="N130" s="14">
        <f t="shared" si="70"/>
        <v>315</v>
      </c>
      <c r="O130" s="18">
        <f t="shared" si="53"/>
        <v>453</v>
      </c>
      <c r="P130" s="14">
        <f t="shared" si="70"/>
        <v>160</v>
      </c>
      <c r="Q130" s="14">
        <f t="shared" si="70"/>
        <v>390</v>
      </c>
      <c r="R130" s="18">
        <f t="shared" si="54"/>
        <v>550</v>
      </c>
      <c r="S130" s="14">
        <f t="shared" si="70"/>
        <v>153</v>
      </c>
      <c r="T130" s="14">
        <f t="shared" si="70"/>
        <v>364</v>
      </c>
      <c r="U130" s="18">
        <f t="shared" si="55"/>
        <v>517</v>
      </c>
    </row>
    <row r="131" spans="1:21" ht="15" outlineLevel="4" x14ac:dyDescent="0.25">
      <c r="A131" s="9">
        <v>9.0498999999999992</v>
      </c>
      <c r="B131" s="9" t="s">
        <v>145</v>
      </c>
      <c r="C131" s="9" t="s">
        <v>146</v>
      </c>
      <c r="D131" s="15">
        <v>42</v>
      </c>
      <c r="E131" s="15">
        <v>117</v>
      </c>
      <c r="F131" s="18">
        <f t="shared" si="50"/>
        <v>159</v>
      </c>
      <c r="G131" s="15">
        <v>38</v>
      </c>
      <c r="H131" s="15">
        <v>104</v>
      </c>
      <c r="I131" s="18">
        <f t="shared" si="51"/>
        <v>142</v>
      </c>
      <c r="J131" s="15">
        <v>35</v>
      </c>
      <c r="K131" s="15">
        <v>122</v>
      </c>
      <c r="L131" s="18">
        <f t="shared" si="52"/>
        <v>157</v>
      </c>
      <c r="M131" s="15">
        <v>31</v>
      </c>
      <c r="N131" s="15">
        <v>112</v>
      </c>
      <c r="O131" s="18">
        <f t="shared" si="53"/>
        <v>143</v>
      </c>
      <c r="P131" s="15">
        <v>50</v>
      </c>
      <c r="Q131" s="15">
        <v>141</v>
      </c>
      <c r="R131" s="18">
        <f t="shared" si="54"/>
        <v>191</v>
      </c>
      <c r="S131" s="15">
        <v>49</v>
      </c>
      <c r="T131" s="15">
        <v>129</v>
      </c>
      <c r="U131" s="18">
        <f t="shared" si="55"/>
        <v>178</v>
      </c>
    </row>
    <row r="132" spans="1:21" ht="15" outlineLevel="4" x14ac:dyDescent="0.25">
      <c r="A132" s="9">
        <v>9.0799000000000003</v>
      </c>
      <c r="B132" s="9" t="s">
        <v>147</v>
      </c>
      <c r="C132" s="9" t="s">
        <v>148</v>
      </c>
      <c r="D132" s="15">
        <v>80</v>
      </c>
      <c r="E132" s="15">
        <v>100</v>
      </c>
      <c r="F132" s="18">
        <f t="shared" si="50"/>
        <v>180</v>
      </c>
      <c r="G132" s="15">
        <v>71</v>
      </c>
      <c r="H132" s="15">
        <v>90</v>
      </c>
      <c r="I132" s="18">
        <f t="shared" si="51"/>
        <v>161</v>
      </c>
      <c r="J132" s="15">
        <v>77</v>
      </c>
      <c r="K132" s="15">
        <v>98</v>
      </c>
      <c r="L132" s="18">
        <f t="shared" si="52"/>
        <v>175</v>
      </c>
      <c r="M132" s="15">
        <v>71</v>
      </c>
      <c r="N132" s="15">
        <v>83</v>
      </c>
      <c r="O132" s="18">
        <f t="shared" si="53"/>
        <v>154</v>
      </c>
      <c r="P132" s="15">
        <v>75</v>
      </c>
      <c r="Q132" s="15">
        <v>101</v>
      </c>
      <c r="R132" s="18">
        <f t="shared" si="54"/>
        <v>176</v>
      </c>
      <c r="S132" s="15">
        <v>73</v>
      </c>
      <c r="T132" s="15">
        <v>92</v>
      </c>
      <c r="U132" s="18">
        <f t="shared" si="55"/>
        <v>165</v>
      </c>
    </row>
    <row r="133" spans="1:21" ht="15" outlineLevel="2" x14ac:dyDescent="0.25">
      <c r="A133" s="9">
        <v>9.0901999999999994</v>
      </c>
      <c r="B133" s="9" t="s">
        <v>149</v>
      </c>
      <c r="C133" s="9" t="s">
        <v>150</v>
      </c>
      <c r="D133" s="15">
        <v>41</v>
      </c>
      <c r="E133" s="15">
        <v>125</v>
      </c>
      <c r="F133" s="18">
        <f t="shared" si="50"/>
        <v>166</v>
      </c>
      <c r="G133" s="15">
        <v>40</v>
      </c>
      <c r="H133" s="15">
        <v>115</v>
      </c>
      <c r="I133" s="18">
        <f t="shared" si="51"/>
        <v>155</v>
      </c>
      <c r="J133" s="15">
        <v>40</v>
      </c>
      <c r="K133" s="15">
        <v>121</v>
      </c>
      <c r="L133" s="18">
        <f t="shared" si="52"/>
        <v>161</v>
      </c>
      <c r="M133" s="15">
        <v>36</v>
      </c>
      <c r="N133" s="15">
        <v>120</v>
      </c>
      <c r="O133" s="18">
        <f t="shared" si="53"/>
        <v>156</v>
      </c>
      <c r="P133" s="15">
        <v>35</v>
      </c>
      <c r="Q133" s="15">
        <v>148</v>
      </c>
      <c r="R133" s="18">
        <f t="shared" si="54"/>
        <v>183</v>
      </c>
      <c r="S133" s="15">
        <v>31</v>
      </c>
      <c r="T133" s="15">
        <v>143</v>
      </c>
      <c r="U133" s="18">
        <f t="shared" si="55"/>
        <v>174</v>
      </c>
    </row>
    <row r="134" spans="1:21" ht="15" outlineLevel="3" collapsed="1" x14ac:dyDescent="0.25">
      <c r="A134" s="132" t="s">
        <v>36</v>
      </c>
      <c r="B134" s="132"/>
      <c r="C134" s="132"/>
      <c r="D134" s="14">
        <f t="shared" ref="D134:T134" si="71">SUBTOTAL(9,D136:D137)</f>
        <v>10</v>
      </c>
      <c r="E134" s="14">
        <f t="shared" si="71"/>
        <v>17</v>
      </c>
      <c r="F134" s="18">
        <f t="shared" si="50"/>
        <v>27</v>
      </c>
      <c r="G134" s="14">
        <f t="shared" si="71"/>
        <v>8</v>
      </c>
      <c r="H134" s="14">
        <f t="shared" si="71"/>
        <v>16</v>
      </c>
      <c r="I134" s="18">
        <f t="shared" si="51"/>
        <v>24</v>
      </c>
      <c r="J134" s="14">
        <f t="shared" si="71"/>
        <v>16</v>
      </c>
      <c r="K134" s="14">
        <f t="shared" si="71"/>
        <v>17</v>
      </c>
      <c r="L134" s="18">
        <f t="shared" si="52"/>
        <v>33</v>
      </c>
      <c r="M134" s="14">
        <f t="shared" si="71"/>
        <v>17</v>
      </c>
      <c r="N134" s="14">
        <f t="shared" si="71"/>
        <v>14</v>
      </c>
      <c r="O134" s="18">
        <f t="shared" si="53"/>
        <v>31</v>
      </c>
      <c r="P134" s="14">
        <f t="shared" si="71"/>
        <v>15</v>
      </c>
      <c r="Q134" s="14">
        <f t="shared" si="71"/>
        <v>17</v>
      </c>
      <c r="R134" s="18">
        <f t="shared" si="54"/>
        <v>32</v>
      </c>
      <c r="S134" s="14">
        <f t="shared" si="71"/>
        <v>17</v>
      </c>
      <c r="T134" s="14">
        <f t="shared" si="71"/>
        <v>20</v>
      </c>
      <c r="U134" s="18">
        <f t="shared" si="55"/>
        <v>37</v>
      </c>
    </row>
    <row r="135" spans="1:21" ht="15" outlineLevel="4" x14ac:dyDescent="0.25">
      <c r="A135" s="133" t="s">
        <v>37</v>
      </c>
      <c r="B135" s="133"/>
      <c r="C135" s="133"/>
      <c r="D135" s="14">
        <f t="shared" ref="D135:T135" si="72">SUBTOTAL(9,D136:D137)</f>
        <v>10</v>
      </c>
      <c r="E135" s="14">
        <f t="shared" si="72"/>
        <v>17</v>
      </c>
      <c r="F135" s="18">
        <f t="shared" si="50"/>
        <v>27</v>
      </c>
      <c r="G135" s="14">
        <f t="shared" si="72"/>
        <v>8</v>
      </c>
      <c r="H135" s="14">
        <f t="shared" si="72"/>
        <v>16</v>
      </c>
      <c r="I135" s="18">
        <f t="shared" si="51"/>
        <v>24</v>
      </c>
      <c r="J135" s="14">
        <f t="shared" si="72"/>
        <v>16</v>
      </c>
      <c r="K135" s="14">
        <f t="shared" si="72"/>
        <v>17</v>
      </c>
      <c r="L135" s="18">
        <f t="shared" si="52"/>
        <v>33</v>
      </c>
      <c r="M135" s="14">
        <f t="shared" si="72"/>
        <v>17</v>
      </c>
      <c r="N135" s="14">
        <f t="shared" si="72"/>
        <v>14</v>
      </c>
      <c r="O135" s="18">
        <f t="shared" si="53"/>
        <v>31</v>
      </c>
      <c r="P135" s="14">
        <f t="shared" si="72"/>
        <v>15</v>
      </c>
      <c r="Q135" s="14">
        <f t="shared" si="72"/>
        <v>17</v>
      </c>
      <c r="R135" s="18">
        <f t="shared" si="54"/>
        <v>32</v>
      </c>
      <c r="S135" s="14">
        <f t="shared" si="72"/>
        <v>17</v>
      </c>
      <c r="T135" s="14">
        <f t="shared" si="72"/>
        <v>20</v>
      </c>
      <c r="U135" s="18">
        <f t="shared" si="55"/>
        <v>37</v>
      </c>
    </row>
    <row r="136" spans="1:21" ht="15" outlineLevel="4" x14ac:dyDescent="0.25">
      <c r="A136" s="9">
        <v>9.0401000000000007</v>
      </c>
      <c r="B136" s="9" t="s">
        <v>151</v>
      </c>
      <c r="C136" s="9" t="s">
        <v>152</v>
      </c>
      <c r="D136" s="15">
        <v>5</v>
      </c>
      <c r="E136" s="15">
        <v>8</v>
      </c>
      <c r="F136" s="18">
        <f t="shared" si="50"/>
        <v>13</v>
      </c>
      <c r="G136" s="15">
        <v>3</v>
      </c>
      <c r="H136" s="15">
        <v>7</v>
      </c>
      <c r="I136" s="18">
        <f t="shared" si="51"/>
        <v>10</v>
      </c>
      <c r="J136" s="15">
        <v>9</v>
      </c>
      <c r="K136" s="15">
        <v>9</v>
      </c>
      <c r="L136" s="18">
        <f t="shared" si="52"/>
        <v>18</v>
      </c>
      <c r="M136" s="15">
        <v>10</v>
      </c>
      <c r="N136" s="15">
        <v>8</v>
      </c>
      <c r="O136" s="18">
        <f t="shared" si="53"/>
        <v>18</v>
      </c>
      <c r="P136" s="15">
        <v>9</v>
      </c>
      <c r="Q136" s="15">
        <v>12</v>
      </c>
      <c r="R136" s="18">
        <f t="shared" si="54"/>
        <v>21</v>
      </c>
      <c r="S136" s="15">
        <v>11</v>
      </c>
      <c r="T136" s="15">
        <v>13</v>
      </c>
      <c r="U136" s="18">
        <f t="shared" si="55"/>
        <v>24</v>
      </c>
    </row>
    <row r="137" spans="1:21" ht="15" outlineLevel="1" x14ac:dyDescent="0.25">
      <c r="A137" s="9">
        <v>9.0498999999999992</v>
      </c>
      <c r="B137" s="9" t="s">
        <v>153</v>
      </c>
      <c r="C137" s="9" t="s">
        <v>154</v>
      </c>
      <c r="D137" s="15">
        <v>5</v>
      </c>
      <c r="E137" s="15">
        <v>9</v>
      </c>
      <c r="F137" s="18">
        <f t="shared" si="50"/>
        <v>14</v>
      </c>
      <c r="G137" s="15">
        <v>5</v>
      </c>
      <c r="H137" s="15">
        <v>9</v>
      </c>
      <c r="I137" s="18">
        <f t="shared" si="51"/>
        <v>14</v>
      </c>
      <c r="J137" s="15">
        <v>7</v>
      </c>
      <c r="K137" s="15">
        <v>8</v>
      </c>
      <c r="L137" s="18">
        <f t="shared" si="52"/>
        <v>15</v>
      </c>
      <c r="M137" s="15">
        <v>7</v>
      </c>
      <c r="N137" s="15">
        <v>6</v>
      </c>
      <c r="O137" s="18">
        <f t="shared" si="53"/>
        <v>13</v>
      </c>
      <c r="P137" s="15">
        <v>6</v>
      </c>
      <c r="Q137" s="15">
        <v>5</v>
      </c>
      <c r="R137" s="18">
        <f t="shared" si="54"/>
        <v>11</v>
      </c>
      <c r="S137" s="15">
        <v>6</v>
      </c>
      <c r="T137" s="15">
        <v>7</v>
      </c>
      <c r="U137" s="18">
        <f t="shared" si="55"/>
        <v>13</v>
      </c>
    </row>
    <row r="138" spans="1:21" ht="15" outlineLevel="2" x14ac:dyDescent="0.25">
      <c r="A138" s="131" t="s">
        <v>155</v>
      </c>
      <c r="B138" s="131"/>
      <c r="C138" s="131"/>
      <c r="D138" s="14">
        <f t="shared" ref="D138:T138" si="73">SUBTOTAL(9,D141:D143)</f>
        <v>260</v>
      </c>
      <c r="E138" s="14">
        <f t="shared" si="73"/>
        <v>363</v>
      </c>
      <c r="F138" s="18">
        <f t="shared" si="50"/>
        <v>623</v>
      </c>
      <c r="G138" s="14">
        <f t="shared" si="73"/>
        <v>261</v>
      </c>
      <c r="H138" s="14">
        <f t="shared" si="73"/>
        <v>358</v>
      </c>
      <c r="I138" s="18">
        <f t="shared" si="51"/>
        <v>619</v>
      </c>
      <c r="J138" s="14">
        <f t="shared" si="73"/>
        <v>245</v>
      </c>
      <c r="K138" s="14">
        <f t="shared" si="73"/>
        <v>345</v>
      </c>
      <c r="L138" s="18">
        <f t="shared" si="52"/>
        <v>590</v>
      </c>
      <c r="M138" s="14">
        <f t="shared" si="73"/>
        <v>240</v>
      </c>
      <c r="N138" s="14">
        <f t="shared" si="73"/>
        <v>331</v>
      </c>
      <c r="O138" s="18">
        <f t="shared" si="53"/>
        <v>571</v>
      </c>
      <c r="P138" s="14">
        <f t="shared" si="73"/>
        <v>219</v>
      </c>
      <c r="Q138" s="14">
        <f t="shared" si="73"/>
        <v>319</v>
      </c>
      <c r="R138" s="18">
        <f t="shared" si="54"/>
        <v>538</v>
      </c>
      <c r="S138" s="14">
        <f t="shared" si="73"/>
        <v>215</v>
      </c>
      <c r="T138" s="14">
        <f t="shared" si="73"/>
        <v>326</v>
      </c>
      <c r="U138" s="18">
        <f t="shared" si="55"/>
        <v>541</v>
      </c>
    </row>
    <row r="139" spans="1:21" ht="15" outlineLevel="3" collapsed="1" x14ac:dyDescent="0.25">
      <c r="A139" s="132" t="s">
        <v>36</v>
      </c>
      <c r="B139" s="132"/>
      <c r="C139" s="132"/>
      <c r="D139" s="14">
        <f t="shared" ref="D139:T139" si="74">SUBTOTAL(9,D141:D143)</f>
        <v>260</v>
      </c>
      <c r="E139" s="14">
        <f t="shared" si="74"/>
        <v>363</v>
      </c>
      <c r="F139" s="18">
        <f t="shared" si="50"/>
        <v>623</v>
      </c>
      <c r="G139" s="14">
        <f t="shared" si="74"/>
        <v>261</v>
      </c>
      <c r="H139" s="14">
        <f t="shared" si="74"/>
        <v>358</v>
      </c>
      <c r="I139" s="18">
        <f t="shared" si="51"/>
        <v>619</v>
      </c>
      <c r="J139" s="14">
        <f t="shared" si="74"/>
        <v>245</v>
      </c>
      <c r="K139" s="14">
        <f t="shared" si="74"/>
        <v>345</v>
      </c>
      <c r="L139" s="18">
        <f t="shared" si="52"/>
        <v>590</v>
      </c>
      <c r="M139" s="14">
        <f t="shared" si="74"/>
        <v>240</v>
      </c>
      <c r="N139" s="14">
        <f t="shared" si="74"/>
        <v>331</v>
      </c>
      <c r="O139" s="18">
        <f t="shared" si="53"/>
        <v>571</v>
      </c>
      <c r="P139" s="14">
        <f t="shared" si="74"/>
        <v>219</v>
      </c>
      <c r="Q139" s="14">
        <f t="shared" si="74"/>
        <v>319</v>
      </c>
      <c r="R139" s="18">
        <f t="shared" si="54"/>
        <v>538</v>
      </c>
      <c r="S139" s="14">
        <f t="shared" si="74"/>
        <v>215</v>
      </c>
      <c r="T139" s="14">
        <f t="shared" si="74"/>
        <v>326</v>
      </c>
      <c r="U139" s="18">
        <f t="shared" si="55"/>
        <v>541</v>
      </c>
    </row>
    <row r="140" spans="1:21" ht="15" outlineLevel="4" x14ac:dyDescent="0.25">
      <c r="A140" s="133" t="s">
        <v>37</v>
      </c>
      <c r="B140" s="133"/>
      <c r="C140" s="133"/>
      <c r="D140" s="14">
        <f t="shared" ref="D140:T140" si="75">SUBTOTAL(9,D141:D141)</f>
        <v>2</v>
      </c>
      <c r="E140" s="14">
        <f t="shared" si="75"/>
        <v>6</v>
      </c>
      <c r="F140" s="18">
        <f t="shared" ref="F140:F203" si="76">SUM(D140:E140)</f>
        <v>8</v>
      </c>
      <c r="G140" s="14">
        <f t="shared" si="75"/>
        <v>7</v>
      </c>
      <c r="H140" s="14">
        <f t="shared" si="75"/>
        <v>10</v>
      </c>
      <c r="I140" s="18">
        <f t="shared" ref="I140:I203" si="77">SUM(G140:H140)</f>
        <v>17</v>
      </c>
      <c r="J140" s="14">
        <f t="shared" si="75"/>
        <v>15</v>
      </c>
      <c r="K140" s="14">
        <f t="shared" si="75"/>
        <v>11</v>
      </c>
      <c r="L140" s="18">
        <f t="shared" ref="L140:L203" si="78">SUM(J140:K140)</f>
        <v>26</v>
      </c>
      <c r="M140" s="14">
        <f t="shared" si="75"/>
        <v>14</v>
      </c>
      <c r="N140" s="14">
        <f t="shared" si="75"/>
        <v>7</v>
      </c>
      <c r="O140" s="18">
        <f t="shared" ref="O140:O203" si="79">SUM(M140:N140)</f>
        <v>21</v>
      </c>
      <c r="P140" s="14">
        <f t="shared" si="75"/>
        <v>10</v>
      </c>
      <c r="Q140" s="14">
        <f t="shared" si="75"/>
        <v>12</v>
      </c>
      <c r="R140" s="18">
        <f t="shared" ref="R140:R203" si="80">SUM(P140:Q140)</f>
        <v>22</v>
      </c>
      <c r="S140" s="14">
        <f t="shared" si="75"/>
        <v>10</v>
      </c>
      <c r="T140" s="14">
        <f t="shared" si="75"/>
        <v>13</v>
      </c>
      <c r="U140" s="18">
        <f t="shared" ref="U140:U203" si="81">SUM(S140:T140)</f>
        <v>23</v>
      </c>
    </row>
    <row r="141" spans="1:21" ht="15" outlineLevel="3" x14ac:dyDescent="0.25">
      <c r="A141" s="9">
        <v>22.010100000000001</v>
      </c>
      <c r="B141" s="9" t="s">
        <v>157</v>
      </c>
      <c r="C141" s="9" t="s">
        <v>158</v>
      </c>
      <c r="D141" s="15">
        <v>2</v>
      </c>
      <c r="E141" s="15">
        <v>6</v>
      </c>
      <c r="F141" s="18">
        <f t="shared" si="76"/>
        <v>8</v>
      </c>
      <c r="G141" s="15">
        <v>7</v>
      </c>
      <c r="H141" s="15">
        <v>10</v>
      </c>
      <c r="I141" s="18">
        <f t="shared" si="77"/>
        <v>17</v>
      </c>
      <c r="J141" s="15">
        <v>15</v>
      </c>
      <c r="K141" s="15">
        <v>11</v>
      </c>
      <c r="L141" s="18">
        <f t="shared" si="78"/>
        <v>26</v>
      </c>
      <c r="M141" s="15">
        <v>14</v>
      </c>
      <c r="N141" s="15">
        <v>7</v>
      </c>
      <c r="O141" s="18">
        <f t="shared" si="79"/>
        <v>21</v>
      </c>
      <c r="P141" s="15">
        <v>10</v>
      </c>
      <c r="Q141" s="15">
        <v>12</v>
      </c>
      <c r="R141" s="18">
        <f t="shared" si="80"/>
        <v>22</v>
      </c>
      <c r="S141" s="15">
        <v>10</v>
      </c>
      <c r="T141" s="15">
        <v>13</v>
      </c>
      <c r="U141" s="18">
        <f t="shared" si="81"/>
        <v>23</v>
      </c>
    </row>
    <row r="142" spans="1:21" ht="15" outlineLevel="4" x14ac:dyDescent="0.25">
      <c r="A142" s="133" t="s">
        <v>156</v>
      </c>
      <c r="B142" s="133"/>
      <c r="C142" s="133"/>
      <c r="D142" s="14">
        <f t="shared" ref="D142:T142" si="82">SUBTOTAL(9,D143:D143)</f>
        <v>258</v>
      </c>
      <c r="E142" s="14">
        <f t="shared" si="82"/>
        <v>357</v>
      </c>
      <c r="F142" s="18">
        <f t="shared" si="76"/>
        <v>615</v>
      </c>
      <c r="G142" s="14">
        <f t="shared" si="82"/>
        <v>254</v>
      </c>
      <c r="H142" s="14">
        <f t="shared" si="82"/>
        <v>348</v>
      </c>
      <c r="I142" s="18">
        <f t="shared" si="77"/>
        <v>602</v>
      </c>
      <c r="J142" s="14">
        <f t="shared" si="82"/>
        <v>230</v>
      </c>
      <c r="K142" s="14">
        <f t="shared" si="82"/>
        <v>334</v>
      </c>
      <c r="L142" s="18">
        <f t="shared" si="78"/>
        <v>564</v>
      </c>
      <c r="M142" s="14">
        <f t="shared" si="82"/>
        <v>226</v>
      </c>
      <c r="N142" s="14">
        <f t="shared" si="82"/>
        <v>324</v>
      </c>
      <c r="O142" s="18">
        <f t="shared" si="79"/>
        <v>550</v>
      </c>
      <c r="P142" s="14">
        <f t="shared" si="82"/>
        <v>209</v>
      </c>
      <c r="Q142" s="14">
        <f t="shared" si="82"/>
        <v>307</v>
      </c>
      <c r="R142" s="18">
        <f t="shared" si="80"/>
        <v>516</v>
      </c>
      <c r="S142" s="14">
        <f t="shared" si="82"/>
        <v>205</v>
      </c>
      <c r="T142" s="14">
        <f t="shared" si="82"/>
        <v>313</v>
      </c>
      <c r="U142" s="18">
        <f t="shared" si="81"/>
        <v>518</v>
      </c>
    </row>
    <row r="143" spans="1:21" ht="15" outlineLevel="1" x14ac:dyDescent="0.25">
      <c r="A143" s="9">
        <v>22.010100000000001</v>
      </c>
      <c r="B143" s="9" t="s">
        <v>157</v>
      </c>
      <c r="C143" s="9" t="s">
        <v>158</v>
      </c>
      <c r="D143" s="15">
        <v>258</v>
      </c>
      <c r="E143" s="15">
        <v>357</v>
      </c>
      <c r="F143" s="18">
        <f t="shared" si="76"/>
        <v>615</v>
      </c>
      <c r="G143" s="15">
        <v>254</v>
      </c>
      <c r="H143" s="15">
        <v>348</v>
      </c>
      <c r="I143" s="18">
        <f t="shared" si="77"/>
        <v>602</v>
      </c>
      <c r="J143" s="15">
        <v>230</v>
      </c>
      <c r="K143" s="15">
        <v>334</v>
      </c>
      <c r="L143" s="18">
        <f t="shared" si="78"/>
        <v>564</v>
      </c>
      <c r="M143" s="15">
        <v>226</v>
      </c>
      <c r="N143" s="15">
        <v>324</v>
      </c>
      <c r="O143" s="18">
        <f t="shared" si="79"/>
        <v>550</v>
      </c>
      <c r="P143" s="15">
        <v>209</v>
      </c>
      <c r="Q143" s="15">
        <v>307</v>
      </c>
      <c r="R143" s="18">
        <f t="shared" si="80"/>
        <v>516</v>
      </c>
      <c r="S143" s="15">
        <v>205</v>
      </c>
      <c r="T143" s="15">
        <v>313</v>
      </c>
      <c r="U143" s="18">
        <f t="shared" si="81"/>
        <v>518</v>
      </c>
    </row>
    <row r="144" spans="1:21" ht="15" outlineLevel="2" x14ac:dyDescent="0.25">
      <c r="A144" s="131" t="s">
        <v>159</v>
      </c>
      <c r="B144" s="131"/>
      <c r="C144" s="131"/>
      <c r="D144" s="14">
        <f t="shared" ref="D144:T144" si="83">SUBTOTAL(9,D147:D195)</f>
        <v>680</v>
      </c>
      <c r="E144" s="14">
        <f t="shared" si="83"/>
        <v>1432</v>
      </c>
      <c r="F144" s="18">
        <f t="shared" si="76"/>
        <v>2112</v>
      </c>
      <c r="G144" s="14">
        <f t="shared" si="83"/>
        <v>607</v>
      </c>
      <c r="H144" s="14">
        <f t="shared" si="83"/>
        <v>1343</v>
      </c>
      <c r="I144" s="18">
        <f t="shared" si="77"/>
        <v>1950</v>
      </c>
      <c r="J144" s="14">
        <f t="shared" si="83"/>
        <v>592</v>
      </c>
      <c r="K144" s="14">
        <f t="shared" si="83"/>
        <v>1328</v>
      </c>
      <c r="L144" s="18">
        <f t="shared" si="78"/>
        <v>1920</v>
      </c>
      <c r="M144" s="14">
        <f t="shared" si="83"/>
        <v>541</v>
      </c>
      <c r="N144" s="14">
        <f t="shared" si="83"/>
        <v>1206</v>
      </c>
      <c r="O144" s="18">
        <f t="shared" si="79"/>
        <v>1747</v>
      </c>
      <c r="P144" s="14">
        <f t="shared" si="83"/>
        <v>553</v>
      </c>
      <c r="Q144" s="14">
        <f t="shared" si="83"/>
        <v>1268</v>
      </c>
      <c r="R144" s="18">
        <f t="shared" si="80"/>
        <v>1821</v>
      </c>
      <c r="S144" s="14">
        <f t="shared" si="83"/>
        <v>486</v>
      </c>
      <c r="T144" s="14">
        <f t="shared" si="83"/>
        <v>1161</v>
      </c>
      <c r="U144" s="18">
        <f t="shared" si="81"/>
        <v>1647</v>
      </c>
    </row>
    <row r="145" spans="1:21" ht="15" outlineLevel="3" collapsed="1" x14ac:dyDescent="0.25">
      <c r="A145" s="132" t="s">
        <v>4</v>
      </c>
      <c r="B145" s="132"/>
      <c r="C145" s="132"/>
      <c r="D145" s="14">
        <f t="shared" ref="D145:T145" si="84">SUBTOTAL(9,D147:D174)</f>
        <v>537</v>
      </c>
      <c r="E145" s="14">
        <f t="shared" si="84"/>
        <v>1034</v>
      </c>
      <c r="F145" s="18">
        <f t="shared" si="76"/>
        <v>1571</v>
      </c>
      <c r="G145" s="14">
        <f t="shared" si="84"/>
        <v>480</v>
      </c>
      <c r="H145" s="14">
        <f t="shared" si="84"/>
        <v>960</v>
      </c>
      <c r="I145" s="18">
        <f t="shared" si="77"/>
        <v>1440</v>
      </c>
      <c r="J145" s="14">
        <f t="shared" si="84"/>
        <v>448</v>
      </c>
      <c r="K145" s="14">
        <f t="shared" si="84"/>
        <v>947</v>
      </c>
      <c r="L145" s="18">
        <f t="shared" si="78"/>
        <v>1395</v>
      </c>
      <c r="M145" s="14">
        <f t="shared" si="84"/>
        <v>401</v>
      </c>
      <c r="N145" s="14">
        <f t="shared" si="84"/>
        <v>853</v>
      </c>
      <c r="O145" s="18">
        <f t="shared" si="79"/>
        <v>1254</v>
      </c>
      <c r="P145" s="14">
        <f t="shared" si="84"/>
        <v>404</v>
      </c>
      <c r="Q145" s="14">
        <f t="shared" si="84"/>
        <v>843</v>
      </c>
      <c r="R145" s="18">
        <f t="shared" si="80"/>
        <v>1247</v>
      </c>
      <c r="S145" s="14">
        <f t="shared" si="84"/>
        <v>339</v>
      </c>
      <c r="T145" s="14">
        <f t="shared" si="84"/>
        <v>764</v>
      </c>
      <c r="U145" s="18">
        <f t="shared" si="81"/>
        <v>1103</v>
      </c>
    </row>
    <row r="146" spans="1:21" ht="12.75" customHeight="1" outlineLevel="4" x14ac:dyDescent="0.25">
      <c r="A146" s="133" t="s">
        <v>5</v>
      </c>
      <c r="B146" s="133"/>
      <c r="C146" s="133"/>
      <c r="D146" s="14">
        <f t="shared" ref="D146:T146" si="85">SUBTOTAL(9,D147:D150)</f>
        <v>148</v>
      </c>
      <c r="E146" s="14">
        <f t="shared" si="85"/>
        <v>184</v>
      </c>
      <c r="F146" s="18">
        <f t="shared" si="76"/>
        <v>332</v>
      </c>
      <c r="G146" s="14">
        <f t="shared" si="85"/>
        <v>134</v>
      </c>
      <c r="H146" s="14">
        <f t="shared" si="85"/>
        <v>171</v>
      </c>
      <c r="I146" s="18">
        <f t="shared" si="77"/>
        <v>305</v>
      </c>
      <c r="J146" s="14">
        <f t="shared" si="85"/>
        <v>123</v>
      </c>
      <c r="K146" s="14">
        <f t="shared" si="85"/>
        <v>170</v>
      </c>
      <c r="L146" s="18">
        <f t="shared" si="78"/>
        <v>293</v>
      </c>
      <c r="M146" s="14">
        <f t="shared" si="85"/>
        <v>116</v>
      </c>
      <c r="N146" s="14">
        <f t="shared" si="85"/>
        <v>148</v>
      </c>
      <c r="O146" s="18">
        <f t="shared" si="79"/>
        <v>264</v>
      </c>
      <c r="P146" s="14">
        <f t="shared" si="85"/>
        <v>104</v>
      </c>
      <c r="Q146" s="14">
        <f t="shared" si="85"/>
        <v>155</v>
      </c>
      <c r="R146" s="18">
        <f t="shared" si="80"/>
        <v>259</v>
      </c>
      <c r="S146" s="14">
        <f t="shared" si="85"/>
        <v>81</v>
      </c>
      <c r="T146" s="14">
        <f t="shared" si="85"/>
        <v>137</v>
      </c>
      <c r="U146" s="18">
        <f t="shared" si="81"/>
        <v>218</v>
      </c>
    </row>
    <row r="147" spans="1:21" ht="15" outlineLevel="4" x14ac:dyDescent="0.25">
      <c r="A147" s="9">
        <v>13.1302</v>
      </c>
      <c r="B147" s="9" t="s">
        <v>172</v>
      </c>
      <c r="C147" s="9" t="s">
        <v>173</v>
      </c>
      <c r="D147" s="15">
        <v>9</v>
      </c>
      <c r="E147" s="15">
        <v>41</v>
      </c>
      <c r="F147" s="18">
        <f t="shared" si="76"/>
        <v>50</v>
      </c>
      <c r="G147" s="15">
        <v>4</v>
      </c>
      <c r="H147" s="15">
        <v>39</v>
      </c>
      <c r="I147" s="18">
        <f t="shared" si="77"/>
        <v>43</v>
      </c>
      <c r="J147" s="15">
        <v>3</v>
      </c>
      <c r="K147" s="15">
        <v>41</v>
      </c>
      <c r="L147" s="18">
        <f t="shared" si="78"/>
        <v>44</v>
      </c>
      <c r="M147" s="15">
        <v>2</v>
      </c>
      <c r="N147" s="15">
        <v>32</v>
      </c>
      <c r="O147" s="18">
        <f t="shared" si="79"/>
        <v>34</v>
      </c>
      <c r="P147" s="15">
        <v>2</v>
      </c>
      <c r="Q147" s="15">
        <v>38</v>
      </c>
      <c r="R147" s="18">
        <f t="shared" si="80"/>
        <v>40</v>
      </c>
      <c r="S147" s="15">
        <v>1</v>
      </c>
      <c r="T147" s="15">
        <v>37</v>
      </c>
      <c r="U147" s="18">
        <f t="shared" si="81"/>
        <v>38</v>
      </c>
    </row>
    <row r="148" spans="1:21" ht="15" outlineLevel="4" x14ac:dyDescent="0.25">
      <c r="A148" s="9">
        <v>13.1312</v>
      </c>
      <c r="B148" s="9" t="s">
        <v>180</v>
      </c>
      <c r="C148" s="9" t="s">
        <v>181</v>
      </c>
      <c r="D148" s="15">
        <v>40</v>
      </c>
      <c r="E148" s="15">
        <v>27</v>
      </c>
      <c r="F148" s="18">
        <f t="shared" si="76"/>
        <v>67</v>
      </c>
      <c r="G148" s="15">
        <v>34</v>
      </c>
      <c r="H148" s="15">
        <v>23</v>
      </c>
      <c r="I148" s="18">
        <f t="shared" si="77"/>
        <v>57</v>
      </c>
      <c r="J148" s="15">
        <v>31</v>
      </c>
      <c r="K148" s="15">
        <v>28</v>
      </c>
      <c r="L148" s="18">
        <f t="shared" si="78"/>
        <v>59</v>
      </c>
      <c r="M148" s="15">
        <v>31</v>
      </c>
      <c r="N148" s="15">
        <v>26</v>
      </c>
      <c r="O148" s="18">
        <f t="shared" si="79"/>
        <v>57</v>
      </c>
      <c r="P148" s="15">
        <v>30</v>
      </c>
      <c r="Q148" s="15">
        <v>24</v>
      </c>
      <c r="R148" s="18">
        <f t="shared" si="80"/>
        <v>54</v>
      </c>
      <c r="S148" s="15">
        <v>20</v>
      </c>
      <c r="T148" s="15">
        <v>17</v>
      </c>
      <c r="U148" s="18">
        <f t="shared" si="81"/>
        <v>37</v>
      </c>
    </row>
    <row r="149" spans="1:21" ht="12.75" customHeight="1" outlineLevel="4" x14ac:dyDescent="0.25">
      <c r="A149" s="9">
        <v>13.132400000000001</v>
      </c>
      <c r="B149" s="9" t="s">
        <v>192</v>
      </c>
      <c r="C149" s="9" t="s">
        <v>193</v>
      </c>
      <c r="D149" s="15">
        <v>32</v>
      </c>
      <c r="E149" s="15">
        <v>58</v>
      </c>
      <c r="F149" s="18">
        <f t="shared" si="76"/>
        <v>90</v>
      </c>
      <c r="G149" s="15">
        <v>32</v>
      </c>
      <c r="H149" s="15">
        <v>60</v>
      </c>
      <c r="I149" s="18">
        <f t="shared" si="77"/>
        <v>92</v>
      </c>
      <c r="J149" s="15">
        <v>31</v>
      </c>
      <c r="K149" s="15">
        <v>51</v>
      </c>
      <c r="L149" s="18">
        <f t="shared" si="78"/>
        <v>82</v>
      </c>
      <c r="M149" s="15">
        <v>27</v>
      </c>
      <c r="N149" s="15">
        <v>42</v>
      </c>
      <c r="O149" s="18">
        <f t="shared" si="79"/>
        <v>69</v>
      </c>
      <c r="P149" s="15">
        <v>26</v>
      </c>
      <c r="Q149" s="15">
        <v>45</v>
      </c>
      <c r="R149" s="18">
        <f t="shared" si="80"/>
        <v>71</v>
      </c>
      <c r="S149" s="15">
        <v>21</v>
      </c>
      <c r="T149" s="15">
        <v>39</v>
      </c>
      <c r="U149" s="18">
        <f t="shared" si="81"/>
        <v>60</v>
      </c>
    </row>
    <row r="150" spans="1:21" ht="15" outlineLevel="3" x14ac:dyDescent="0.25">
      <c r="A150" s="9">
        <v>13.9999</v>
      </c>
      <c r="B150" s="9" t="s">
        <v>202</v>
      </c>
      <c r="C150" s="9" t="s">
        <v>203</v>
      </c>
      <c r="D150" s="15">
        <v>67</v>
      </c>
      <c r="E150" s="15">
        <v>58</v>
      </c>
      <c r="F150" s="18">
        <f t="shared" si="76"/>
        <v>125</v>
      </c>
      <c r="G150" s="15">
        <v>64</v>
      </c>
      <c r="H150" s="15">
        <v>49</v>
      </c>
      <c r="I150" s="18">
        <f t="shared" si="77"/>
        <v>113</v>
      </c>
      <c r="J150" s="15">
        <v>58</v>
      </c>
      <c r="K150" s="15">
        <v>50</v>
      </c>
      <c r="L150" s="18">
        <f t="shared" si="78"/>
        <v>108</v>
      </c>
      <c r="M150" s="15">
        <v>56</v>
      </c>
      <c r="N150" s="15">
        <v>48</v>
      </c>
      <c r="O150" s="18">
        <f t="shared" si="79"/>
        <v>104</v>
      </c>
      <c r="P150" s="15">
        <v>46</v>
      </c>
      <c r="Q150" s="15">
        <v>48</v>
      </c>
      <c r="R150" s="18">
        <f t="shared" si="80"/>
        <v>94</v>
      </c>
      <c r="S150" s="15">
        <v>39</v>
      </c>
      <c r="T150" s="15">
        <v>44</v>
      </c>
      <c r="U150" s="18">
        <f t="shared" si="81"/>
        <v>83</v>
      </c>
    </row>
    <row r="151" spans="1:21" ht="12.75" customHeight="1" outlineLevel="4" x14ac:dyDescent="0.25">
      <c r="A151" s="133" t="s">
        <v>407</v>
      </c>
      <c r="B151" s="133"/>
      <c r="C151" s="133"/>
      <c r="D151" s="14">
        <f t="shared" ref="D151:T151" si="86">SUBTOTAL(9,D152:D155)</f>
        <v>4</v>
      </c>
      <c r="E151" s="14">
        <f t="shared" si="86"/>
        <v>83</v>
      </c>
      <c r="F151" s="18">
        <f t="shared" si="76"/>
        <v>87</v>
      </c>
      <c r="G151" s="14">
        <f t="shared" si="86"/>
        <v>2</v>
      </c>
      <c r="H151" s="14">
        <f t="shared" si="86"/>
        <v>81</v>
      </c>
      <c r="I151" s="18">
        <f t="shared" si="77"/>
        <v>83</v>
      </c>
      <c r="J151" s="14">
        <f t="shared" si="86"/>
        <v>1</v>
      </c>
      <c r="K151" s="14">
        <f t="shared" si="86"/>
        <v>79</v>
      </c>
      <c r="L151" s="18">
        <f t="shared" si="78"/>
        <v>80</v>
      </c>
      <c r="M151" s="14">
        <f t="shared" si="86"/>
        <v>1</v>
      </c>
      <c r="N151" s="14">
        <f t="shared" si="86"/>
        <v>68</v>
      </c>
      <c r="O151" s="18">
        <f t="shared" si="79"/>
        <v>69</v>
      </c>
      <c r="P151" s="14">
        <f t="shared" si="86"/>
        <v>2</v>
      </c>
      <c r="Q151" s="14">
        <f t="shared" si="86"/>
        <v>67</v>
      </c>
      <c r="R151" s="18">
        <f t="shared" si="80"/>
        <v>69</v>
      </c>
      <c r="S151" s="14">
        <f t="shared" si="86"/>
        <v>2</v>
      </c>
      <c r="T151" s="14">
        <f t="shared" si="86"/>
        <v>68</v>
      </c>
      <c r="U151" s="18">
        <f t="shared" si="81"/>
        <v>70</v>
      </c>
    </row>
    <row r="152" spans="1:21" ht="12.75" customHeight="1" outlineLevel="4" x14ac:dyDescent="0.25">
      <c r="A152" s="9">
        <v>13.121</v>
      </c>
      <c r="B152" s="9" t="s">
        <v>170</v>
      </c>
      <c r="C152" s="9" t="s">
        <v>171</v>
      </c>
      <c r="D152" s="15"/>
      <c r="E152" s="15">
        <v>52</v>
      </c>
      <c r="F152" s="18">
        <f t="shared" si="76"/>
        <v>52</v>
      </c>
      <c r="G152" s="15"/>
      <c r="H152" s="15">
        <v>59</v>
      </c>
      <c r="I152" s="18">
        <f t="shared" si="77"/>
        <v>59</v>
      </c>
      <c r="J152" s="15">
        <v>1</v>
      </c>
      <c r="K152" s="15">
        <v>64</v>
      </c>
      <c r="L152" s="18">
        <f t="shared" si="78"/>
        <v>65</v>
      </c>
      <c r="M152" s="15">
        <v>1</v>
      </c>
      <c r="N152" s="15">
        <v>57</v>
      </c>
      <c r="O152" s="18">
        <f t="shared" si="79"/>
        <v>58</v>
      </c>
      <c r="P152" s="15">
        <v>2</v>
      </c>
      <c r="Q152" s="15">
        <v>59</v>
      </c>
      <c r="R152" s="18">
        <f t="shared" si="80"/>
        <v>61</v>
      </c>
      <c r="S152" s="15">
        <v>2</v>
      </c>
      <c r="T152" s="15">
        <v>60</v>
      </c>
      <c r="U152" s="18">
        <f t="shared" si="81"/>
        <v>62</v>
      </c>
    </row>
    <row r="153" spans="1:21" ht="12.75" customHeight="1" outlineLevel="4" x14ac:dyDescent="0.25">
      <c r="A153" s="9">
        <v>19.010100000000001</v>
      </c>
      <c r="B153" s="9" t="s">
        <v>204</v>
      </c>
      <c r="C153" s="9" t="s">
        <v>205</v>
      </c>
      <c r="D153" s="15">
        <v>2</v>
      </c>
      <c r="E153" s="15">
        <v>7</v>
      </c>
      <c r="F153" s="18">
        <f t="shared" si="76"/>
        <v>9</v>
      </c>
      <c r="G153" s="15">
        <v>1</v>
      </c>
      <c r="H153" s="15">
        <v>6</v>
      </c>
      <c r="I153" s="18">
        <f t="shared" si="77"/>
        <v>7</v>
      </c>
      <c r="J153" s="15"/>
      <c r="K153" s="15">
        <v>4</v>
      </c>
      <c r="L153" s="18">
        <f t="shared" si="78"/>
        <v>4</v>
      </c>
      <c r="M153" s="15"/>
      <c r="N153" s="15">
        <v>2</v>
      </c>
      <c r="O153" s="18">
        <f t="shared" si="79"/>
        <v>2</v>
      </c>
      <c r="P153" s="15"/>
      <c r="Q153" s="15">
        <v>1</v>
      </c>
      <c r="R153" s="18">
        <f t="shared" si="80"/>
        <v>1</v>
      </c>
      <c r="S153" s="15"/>
      <c r="T153" s="15">
        <v>1</v>
      </c>
      <c r="U153" s="18">
        <f t="shared" si="81"/>
        <v>1</v>
      </c>
    </row>
    <row r="154" spans="1:21" ht="12.75" customHeight="1" outlineLevel="4" x14ac:dyDescent="0.25">
      <c r="A154" s="9">
        <v>19.070699999999999</v>
      </c>
      <c r="B154" s="9" t="s">
        <v>208</v>
      </c>
      <c r="C154" s="9" t="s">
        <v>209</v>
      </c>
      <c r="D154" s="15">
        <v>2</v>
      </c>
      <c r="E154" s="15">
        <v>17</v>
      </c>
      <c r="F154" s="18">
        <f t="shared" si="76"/>
        <v>19</v>
      </c>
      <c r="G154" s="15">
        <v>1</v>
      </c>
      <c r="H154" s="15">
        <v>11</v>
      </c>
      <c r="I154" s="18">
        <f t="shared" si="77"/>
        <v>12</v>
      </c>
      <c r="J154" s="15"/>
      <c r="K154" s="15">
        <v>8</v>
      </c>
      <c r="L154" s="18">
        <f t="shared" si="78"/>
        <v>8</v>
      </c>
      <c r="M154" s="15"/>
      <c r="N154" s="15">
        <v>7</v>
      </c>
      <c r="O154" s="18">
        <f t="shared" si="79"/>
        <v>7</v>
      </c>
      <c r="P154" s="15"/>
      <c r="Q154" s="15">
        <v>6</v>
      </c>
      <c r="R154" s="18">
        <f t="shared" si="80"/>
        <v>6</v>
      </c>
      <c r="S154" s="15"/>
      <c r="T154" s="15">
        <v>6</v>
      </c>
      <c r="U154" s="18">
        <f t="shared" si="81"/>
        <v>6</v>
      </c>
    </row>
    <row r="155" spans="1:21" ht="15" outlineLevel="3" x14ac:dyDescent="0.25">
      <c r="A155" s="9">
        <v>19.070799999999998</v>
      </c>
      <c r="B155" s="9" t="s">
        <v>210</v>
      </c>
      <c r="C155" s="9" t="s">
        <v>171</v>
      </c>
      <c r="D155" s="15"/>
      <c r="E155" s="15">
        <v>7</v>
      </c>
      <c r="F155" s="18">
        <f t="shared" si="76"/>
        <v>7</v>
      </c>
      <c r="G155" s="15"/>
      <c r="H155" s="15">
        <v>5</v>
      </c>
      <c r="I155" s="18">
        <f t="shared" si="77"/>
        <v>5</v>
      </c>
      <c r="J155" s="15"/>
      <c r="K155" s="15">
        <v>3</v>
      </c>
      <c r="L155" s="18">
        <f t="shared" si="78"/>
        <v>3</v>
      </c>
      <c r="M155" s="15"/>
      <c r="N155" s="15">
        <v>2</v>
      </c>
      <c r="O155" s="18">
        <f t="shared" si="79"/>
        <v>2</v>
      </c>
      <c r="P155" s="15"/>
      <c r="Q155" s="15">
        <v>1</v>
      </c>
      <c r="R155" s="18">
        <f t="shared" si="80"/>
        <v>1</v>
      </c>
      <c r="S155" s="15"/>
      <c r="T155" s="15">
        <v>1</v>
      </c>
      <c r="U155" s="18">
        <f t="shared" si="81"/>
        <v>1</v>
      </c>
    </row>
    <row r="156" spans="1:21" ht="15" outlineLevel="4" x14ac:dyDescent="0.25">
      <c r="A156" s="133" t="s">
        <v>405</v>
      </c>
      <c r="B156" s="133"/>
      <c r="C156" s="133"/>
      <c r="D156" s="14">
        <f t="shared" ref="D156:T156" si="87">SUBTOTAL(9,D157:D160)</f>
        <v>42</v>
      </c>
      <c r="E156" s="14">
        <f t="shared" si="87"/>
        <v>329</v>
      </c>
      <c r="F156" s="18">
        <f t="shared" si="76"/>
        <v>371</v>
      </c>
      <c r="G156" s="14">
        <f t="shared" si="87"/>
        <v>37</v>
      </c>
      <c r="H156" s="14">
        <f t="shared" si="87"/>
        <v>323</v>
      </c>
      <c r="I156" s="18">
        <f t="shared" si="77"/>
        <v>360</v>
      </c>
      <c r="J156" s="14">
        <f t="shared" si="87"/>
        <v>38</v>
      </c>
      <c r="K156" s="14">
        <f t="shared" si="87"/>
        <v>307</v>
      </c>
      <c r="L156" s="18">
        <f t="shared" si="78"/>
        <v>345</v>
      </c>
      <c r="M156" s="14">
        <f t="shared" si="87"/>
        <v>30</v>
      </c>
      <c r="N156" s="14">
        <f t="shared" si="87"/>
        <v>287</v>
      </c>
      <c r="O156" s="18">
        <f t="shared" si="79"/>
        <v>317</v>
      </c>
      <c r="P156" s="14">
        <f t="shared" si="87"/>
        <v>28</v>
      </c>
      <c r="Q156" s="14">
        <f t="shared" si="87"/>
        <v>273</v>
      </c>
      <c r="R156" s="18">
        <f t="shared" si="80"/>
        <v>301</v>
      </c>
      <c r="S156" s="14">
        <f t="shared" si="87"/>
        <v>22</v>
      </c>
      <c r="T156" s="14">
        <f t="shared" si="87"/>
        <v>253</v>
      </c>
      <c r="U156" s="18">
        <f t="shared" si="81"/>
        <v>275</v>
      </c>
    </row>
    <row r="157" spans="1:21" ht="12.75" customHeight="1" outlineLevel="4" x14ac:dyDescent="0.25">
      <c r="A157" s="9">
        <v>13.120200000000001</v>
      </c>
      <c r="B157" s="9" t="s">
        <v>160</v>
      </c>
      <c r="C157" s="9" t="s">
        <v>161</v>
      </c>
      <c r="D157" s="15">
        <v>11</v>
      </c>
      <c r="E157" s="15">
        <v>39</v>
      </c>
      <c r="F157" s="18">
        <f t="shared" si="76"/>
        <v>50</v>
      </c>
      <c r="G157" s="15">
        <v>8</v>
      </c>
      <c r="H157" s="15">
        <v>40</v>
      </c>
      <c r="I157" s="18">
        <f t="shared" si="77"/>
        <v>48</v>
      </c>
      <c r="J157" s="15">
        <v>8</v>
      </c>
      <c r="K157" s="15">
        <v>39</v>
      </c>
      <c r="L157" s="18">
        <f t="shared" si="78"/>
        <v>47</v>
      </c>
      <c r="M157" s="15">
        <v>4</v>
      </c>
      <c r="N157" s="15">
        <v>33</v>
      </c>
      <c r="O157" s="18">
        <f t="shared" si="79"/>
        <v>37</v>
      </c>
      <c r="P157" s="15">
        <v>4</v>
      </c>
      <c r="Q157" s="15">
        <v>31</v>
      </c>
      <c r="R157" s="18">
        <f t="shared" si="80"/>
        <v>35</v>
      </c>
      <c r="S157" s="15">
        <v>4</v>
      </c>
      <c r="T157" s="15">
        <v>27</v>
      </c>
      <c r="U157" s="18">
        <f t="shared" si="81"/>
        <v>31</v>
      </c>
    </row>
    <row r="158" spans="1:21" ht="15" outlineLevel="4" x14ac:dyDescent="0.25">
      <c r="A158" s="9">
        <v>13.120200000000001</v>
      </c>
      <c r="B158" s="9" t="s">
        <v>162</v>
      </c>
      <c r="C158" s="9" t="s">
        <v>163</v>
      </c>
      <c r="D158" s="15">
        <v>13</v>
      </c>
      <c r="E158" s="15">
        <v>167</v>
      </c>
      <c r="F158" s="18">
        <f t="shared" si="76"/>
        <v>180</v>
      </c>
      <c r="G158" s="15">
        <v>14</v>
      </c>
      <c r="H158" s="15">
        <v>165</v>
      </c>
      <c r="I158" s="18">
        <f t="shared" si="77"/>
        <v>179</v>
      </c>
      <c r="J158" s="15">
        <v>13</v>
      </c>
      <c r="K158" s="15">
        <v>151</v>
      </c>
      <c r="L158" s="18">
        <f t="shared" si="78"/>
        <v>164</v>
      </c>
      <c r="M158" s="15">
        <v>12</v>
      </c>
      <c r="N158" s="15">
        <v>145</v>
      </c>
      <c r="O158" s="18">
        <f t="shared" si="79"/>
        <v>157</v>
      </c>
      <c r="P158" s="15">
        <v>10</v>
      </c>
      <c r="Q158" s="15">
        <v>133</v>
      </c>
      <c r="R158" s="18">
        <f t="shared" si="80"/>
        <v>143</v>
      </c>
      <c r="S158" s="15">
        <v>6</v>
      </c>
      <c r="T158" s="15">
        <v>121</v>
      </c>
      <c r="U158" s="18">
        <f t="shared" si="81"/>
        <v>127</v>
      </c>
    </row>
    <row r="159" spans="1:21" ht="15" outlineLevel="4" x14ac:dyDescent="0.25">
      <c r="A159" s="9">
        <v>13.120200000000001</v>
      </c>
      <c r="B159" s="9" t="s">
        <v>164</v>
      </c>
      <c r="C159" s="9" t="s">
        <v>165</v>
      </c>
      <c r="D159" s="15">
        <v>5</v>
      </c>
      <c r="E159" s="15">
        <v>77</v>
      </c>
      <c r="F159" s="18">
        <f t="shared" si="76"/>
        <v>82</v>
      </c>
      <c r="G159" s="15">
        <v>5</v>
      </c>
      <c r="H159" s="15">
        <v>75</v>
      </c>
      <c r="I159" s="18">
        <f t="shared" si="77"/>
        <v>80</v>
      </c>
      <c r="J159" s="15">
        <v>5</v>
      </c>
      <c r="K159" s="15">
        <v>84</v>
      </c>
      <c r="L159" s="18">
        <f t="shared" si="78"/>
        <v>89</v>
      </c>
      <c r="M159" s="15">
        <v>6</v>
      </c>
      <c r="N159" s="15">
        <v>81</v>
      </c>
      <c r="O159" s="18">
        <f t="shared" si="79"/>
        <v>87</v>
      </c>
      <c r="P159" s="15">
        <v>6</v>
      </c>
      <c r="Q159" s="15">
        <v>80</v>
      </c>
      <c r="R159" s="18">
        <f t="shared" si="80"/>
        <v>86</v>
      </c>
      <c r="S159" s="15">
        <v>5</v>
      </c>
      <c r="T159" s="15">
        <v>80</v>
      </c>
      <c r="U159" s="18">
        <f t="shared" si="81"/>
        <v>85</v>
      </c>
    </row>
    <row r="160" spans="1:21" ht="15" outlineLevel="3" x14ac:dyDescent="0.25">
      <c r="A160" s="9">
        <v>13.1401</v>
      </c>
      <c r="B160" s="9" t="s">
        <v>200</v>
      </c>
      <c r="C160" s="9" t="s">
        <v>201</v>
      </c>
      <c r="D160" s="15">
        <v>13</v>
      </c>
      <c r="E160" s="15">
        <v>46</v>
      </c>
      <c r="F160" s="18">
        <f t="shared" si="76"/>
        <v>59</v>
      </c>
      <c r="G160" s="15">
        <v>10</v>
      </c>
      <c r="H160" s="15">
        <v>43</v>
      </c>
      <c r="I160" s="18">
        <f t="shared" si="77"/>
        <v>53</v>
      </c>
      <c r="J160" s="15">
        <v>12</v>
      </c>
      <c r="K160" s="15">
        <v>33</v>
      </c>
      <c r="L160" s="18">
        <f t="shared" si="78"/>
        <v>45</v>
      </c>
      <c r="M160" s="15">
        <v>8</v>
      </c>
      <c r="N160" s="15">
        <v>28</v>
      </c>
      <c r="O160" s="18">
        <f t="shared" si="79"/>
        <v>36</v>
      </c>
      <c r="P160" s="15">
        <v>8</v>
      </c>
      <c r="Q160" s="15">
        <v>29</v>
      </c>
      <c r="R160" s="18">
        <f t="shared" si="80"/>
        <v>37</v>
      </c>
      <c r="S160" s="15">
        <v>7</v>
      </c>
      <c r="T160" s="15">
        <v>25</v>
      </c>
      <c r="U160" s="18">
        <f t="shared" si="81"/>
        <v>32</v>
      </c>
    </row>
    <row r="161" spans="1:21" ht="15" outlineLevel="4" x14ac:dyDescent="0.25">
      <c r="A161" s="133" t="s">
        <v>406</v>
      </c>
      <c r="B161" s="133"/>
      <c r="C161" s="133"/>
      <c r="D161" s="14">
        <f t="shared" ref="D161:T161" si="88">SUBTOTAL(9,D162:D174)</f>
        <v>343</v>
      </c>
      <c r="E161" s="14">
        <f t="shared" si="88"/>
        <v>438</v>
      </c>
      <c r="F161" s="18">
        <f t="shared" si="76"/>
        <v>781</v>
      </c>
      <c r="G161" s="14">
        <f t="shared" si="88"/>
        <v>307</v>
      </c>
      <c r="H161" s="14">
        <f t="shared" si="88"/>
        <v>385</v>
      </c>
      <c r="I161" s="18">
        <f t="shared" si="77"/>
        <v>692</v>
      </c>
      <c r="J161" s="14">
        <f t="shared" si="88"/>
        <v>286</v>
      </c>
      <c r="K161" s="14">
        <f t="shared" si="88"/>
        <v>391</v>
      </c>
      <c r="L161" s="18">
        <f t="shared" si="78"/>
        <v>677</v>
      </c>
      <c r="M161" s="14">
        <f t="shared" si="88"/>
        <v>254</v>
      </c>
      <c r="N161" s="14">
        <f t="shared" si="88"/>
        <v>350</v>
      </c>
      <c r="O161" s="18">
        <f t="shared" si="79"/>
        <v>604</v>
      </c>
      <c r="P161" s="14">
        <f t="shared" si="88"/>
        <v>270</v>
      </c>
      <c r="Q161" s="14">
        <f t="shared" si="88"/>
        <v>348</v>
      </c>
      <c r="R161" s="18">
        <f t="shared" si="80"/>
        <v>618</v>
      </c>
      <c r="S161" s="14">
        <f t="shared" si="88"/>
        <v>234</v>
      </c>
      <c r="T161" s="14">
        <f t="shared" si="88"/>
        <v>306</v>
      </c>
      <c r="U161" s="18">
        <f t="shared" si="81"/>
        <v>540</v>
      </c>
    </row>
    <row r="162" spans="1:21" ht="12.75" customHeight="1" outlineLevel="4" x14ac:dyDescent="0.25">
      <c r="A162" s="9">
        <v>13.1205</v>
      </c>
      <c r="B162" s="9" t="s">
        <v>166</v>
      </c>
      <c r="C162" s="9" t="s">
        <v>167</v>
      </c>
      <c r="D162" s="15">
        <v>43</v>
      </c>
      <c r="E162" s="15">
        <v>73</v>
      </c>
      <c r="F162" s="18">
        <f t="shared" si="76"/>
        <v>116</v>
      </c>
      <c r="G162" s="15">
        <v>39</v>
      </c>
      <c r="H162" s="15">
        <v>65</v>
      </c>
      <c r="I162" s="18">
        <f t="shared" si="77"/>
        <v>104</v>
      </c>
      <c r="J162" s="15">
        <v>37</v>
      </c>
      <c r="K162" s="15">
        <v>64</v>
      </c>
      <c r="L162" s="18">
        <f t="shared" si="78"/>
        <v>101</v>
      </c>
      <c r="M162" s="15">
        <v>38</v>
      </c>
      <c r="N162" s="15">
        <v>56</v>
      </c>
      <c r="O162" s="18">
        <f t="shared" si="79"/>
        <v>94</v>
      </c>
      <c r="P162" s="15">
        <v>44</v>
      </c>
      <c r="Q162" s="15">
        <v>48</v>
      </c>
      <c r="R162" s="18">
        <f t="shared" si="80"/>
        <v>92</v>
      </c>
      <c r="S162" s="15">
        <v>39</v>
      </c>
      <c r="T162" s="15">
        <v>44</v>
      </c>
      <c r="U162" s="18">
        <f t="shared" si="81"/>
        <v>83</v>
      </c>
    </row>
    <row r="163" spans="1:21" ht="12.75" customHeight="1" outlineLevel="4" x14ac:dyDescent="0.25">
      <c r="A163" s="9">
        <v>13.1205</v>
      </c>
      <c r="B163" s="9" t="s">
        <v>168</v>
      </c>
      <c r="C163" s="9" t="s">
        <v>169</v>
      </c>
      <c r="D163" s="15"/>
      <c r="E163" s="15"/>
      <c r="F163" s="18">
        <f t="shared" si="76"/>
        <v>0</v>
      </c>
      <c r="G163" s="15">
        <v>1</v>
      </c>
      <c r="H163" s="15"/>
      <c r="I163" s="18">
        <f t="shared" si="77"/>
        <v>1</v>
      </c>
      <c r="J163" s="15"/>
      <c r="K163" s="15"/>
      <c r="L163" s="18">
        <f t="shared" si="78"/>
        <v>0</v>
      </c>
      <c r="M163" s="15"/>
      <c r="N163" s="15"/>
      <c r="O163" s="18">
        <f t="shared" si="79"/>
        <v>0</v>
      </c>
      <c r="P163" s="15"/>
      <c r="Q163" s="15"/>
      <c r="R163" s="18">
        <f t="shared" si="80"/>
        <v>0</v>
      </c>
      <c r="S163" s="15"/>
      <c r="T163" s="15"/>
      <c r="U163" s="18">
        <f t="shared" si="81"/>
        <v>0</v>
      </c>
    </row>
    <row r="164" spans="1:21" ht="15" outlineLevel="4" x14ac:dyDescent="0.25">
      <c r="A164" s="9">
        <v>13.1303</v>
      </c>
      <c r="B164" s="9" t="s">
        <v>176</v>
      </c>
      <c r="C164" s="9" t="s">
        <v>177</v>
      </c>
      <c r="D164" s="15">
        <v>8</v>
      </c>
      <c r="E164" s="15">
        <v>7</v>
      </c>
      <c r="F164" s="18">
        <f t="shared" si="76"/>
        <v>15</v>
      </c>
      <c r="G164" s="15">
        <v>5</v>
      </c>
      <c r="H164" s="15">
        <v>5</v>
      </c>
      <c r="I164" s="18">
        <f t="shared" si="77"/>
        <v>10</v>
      </c>
      <c r="J164" s="15">
        <v>1</v>
      </c>
      <c r="K164" s="15">
        <v>2</v>
      </c>
      <c r="L164" s="18">
        <f t="shared" si="78"/>
        <v>3</v>
      </c>
      <c r="M164" s="15">
        <v>1</v>
      </c>
      <c r="N164" s="15">
        <v>2</v>
      </c>
      <c r="O164" s="18">
        <f t="shared" si="79"/>
        <v>3</v>
      </c>
      <c r="P164" s="15"/>
      <c r="Q164" s="15"/>
      <c r="R164" s="18">
        <f t="shared" si="80"/>
        <v>0</v>
      </c>
      <c r="S164" s="15"/>
      <c r="T164" s="15"/>
      <c r="U164" s="18">
        <f t="shared" si="81"/>
        <v>0</v>
      </c>
    </row>
    <row r="165" spans="1:21" ht="12.75" customHeight="1" outlineLevel="4" x14ac:dyDescent="0.25">
      <c r="A165" s="9">
        <v>13.1303</v>
      </c>
      <c r="B165" s="9" t="s">
        <v>174</v>
      </c>
      <c r="C165" s="9" t="s">
        <v>175</v>
      </c>
      <c r="D165" s="15">
        <v>4</v>
      </c>
      <c r="E165" s="15">
        <v>3</v>
      </c>
      <c r="F165" s="18">
        <f t="shared" si="76"/>
        <v>7</v>
      </c>
      <c r="G165" s="15">
        <v>3</v>
      </c>
      <c r="H165" s="15">
        <v>2</v>
      </c>
      <c r="I165" s="18">
        <f t="shared" si="77"/>
        <v>5</v>
      </c>
      <c r="J165" s="15"/>
      <c r="K165" s="15">
        <v>2</v>
      </c>
      <c r="L165" s="18">
        <f t="shared" si="78"/>
        <v>2</v>
      </c>
      <c r="M165" s="15"/>
      <c r="N165" s="15">
        <v>2</v>
      </c>
      <c r="O165" s="18">
        <f t="shared" si="79"/>
        <v>2</v>
      </c>
      <c r="P165" s="15"/>
      <c r="Q165" s="15">
        <v>2</v>
      </c>
      <c r="R165" s="18">
        <f t="shared" si="80"/>
        <v>2</v>
      </c>
      <c r="S165" s="15"/>
      <c r="T165" s="15">
        <v>2</v>
      </c>
      <c r="U165" s="18">
        <f t="shared" si="81"/>
        <v>2</v>
      </c>
    </row>
    <row r="166" spans="1:21" ht="15" outlineLevel="4" x14ac:dyDescent="0.25">
      <c r="A166" s="9">
        <v>13.1311</v>
      </c>
      <c r="B166" s="9" t="s">
        <v>178</v>
      </c>
      <c r="C166" s="9" t="s">
        <v>179</v>
      </c>
      <c r="D166" s="15">
        <v>28</v>
      </c>
      <c r="E166" s="15">
        <v>40</v>
      </c>
      <c r="F166" s="18">
        <f t="shared" si="76"/>
        <v>68</v>
      </c>
      <c r="G166" s="15">
        <v>20</v>
      </c>
      <c r="H166" s="15">
        <v>31</v>
      </c>
      <c r="I166" s="18">
        <f t="shared" si="77"/>
        <v>51</v>
      </c>
      <c r="J166" s="15">
        <v>17</v>
      </c>
      <c r="K166" s="15">
        <v>30</v>
      </c>
      <c r="L166" s="18">
        <f t="shared" si="78"/>
        <v>47</v>
      </c>
      <c r="M166" s="15">
        <v>18</v>
      </c>
      <c r="N166" s="15">
        <v>26</v>
      </c>
      <c r="O166" s="18">
        <f t="shared" si="79"/>
        <v>44</v>
      </c>
      <c r="P166" s="15">
        <v>18</v>
      </c>
      <c r="Q166" s="15">
        <v>25</v>
      </c>
      <c r="R166" s="18">
        <f t="shared" si="80"/>
        <v>43</v>
      </c>
      <c r="S166" s="15">
        <v>15</v>
      </c>
      <c r="T166" s="15">
        <v>19</v>
      </c>
      <c r="U166" s="18">
        <f t="shared" si="81"/>
        <v>34</v>
      </c>
    </row>
    <row r="167" spans="1:21" ht="15" outlineLevel="4" x14ac:dyDescent="0.25">
      <c r="A167" s="9">
        <v>13.131399999999999</v>
      </c>
      <c r="B167" s="9" t="s">
        <v>182</v>
      </c>
      <c r="C167" s="9" t="s">
        <v>183</v>
      </c>
      <c r="D167" s="15">
        <v>98</v>
      </c>
      <c r="E167" s="15">
        <v>55</v>
      </c>
      <c r="F167" s="18">
        <f t="shared" si="76"/>
        <v>153</v>
      </c>
      <c r="G167" s="15">
        <v>89</v>
      </c>
      <c r="H167" s="15">
        <v>51</v>
      </c>
      <c r="I167" s="18">
        <f t="shared" si="77"/>
        <v>140</v>
      </c>
      <c r="J167" s="15">
        <v>86</v>
      </c>
      <c r="K167" s="15">
        <v>45</v>
      </c>
      <c r="L167" s="18">
        <f t="shared" si="78"/>
        <v>131</v>
      </c>
      <c r="M167" s="15">
        <v>79</v>
      </c>
      <c r="N167" s="15">
        <v>42</v>
      </c>
      <c r="O167" s="18">
        <f t="shared" si="79"/>
        <v>121</v>
      </c>
      <c r="P167" s="15">
        <v>76</v>
      </c>
      <c r="Q167" s="15">
        <v>37</v>
      </c>
      <c r="R167" s="18">
        <f t="shared" si="80"/>
        <v>113</v>
      </c>
      <c r="S167" s="15">
        <v>63</v>
      </c>
      <c r="T167" s="15">
        <v>33</v>
      </c>
      <c r="U167" s="18">
        <f t="shared" si="81"/>
        <v>96</v>
      </c>
    </row>
    <row r="168" spans="1:21" ht="12.75" customHeight="1" outlineLevel="4" x14ac:dyDescent="0.25">
      <c r="A168" s="9">
        <v>13.131600000000001</v>
      </c>
      <c r="B168" s="9" t="s">
        <v>184</v>
      </c>
      <c r="C168" s="9" t="s">
        <v>185</v>
      </c>
      <c r="D168" s="15">
        <v>27</v>
      </c>
      <c r="E168" s="15">
        <v>50</v>
      </c>
      <c r="F168" s="18">
        <f t="shared" si="76"/>
        <v>77</v>
      </c>
      <c r="G168" s="15">
        <v>24</v>
      </c>
      <c r="H168" s="15">
        <v>44</v>
      </c>
      <c r="I168" s="18">
        <f t="shared" si="77"/>
        <v>68</v>
      </c>
      <c r="J168" s="15">
        <v>25</v>
      </c>
      <c r="K168" s="15">
        <v>54</v>
      </c>
      <c r="L168" s="18">
        <f t="shared" si="78"/>
        <v>79</v>
      </c>
      <c r="M168" s="15">
        <v>17</v>
      </c>
      <c r="N168" s="15">
        <v>53</v>
      </c>
      <c r="O168" s="18">
        <f t="shared" si="79"/>
        <v>70</v>
      </c>
      <c r="P168" s="15">
        <v>22</v>
      </c>
      <c r="Q168" s="15">
        <v>54</v>
      </c>
      <c r="R168" s="18">
        <f t="shared" si="80"/>
        <v>76</v>
      </c>
      <c r="S168" s="15">
        <v>18</v>
      </c>
      <c r="T168" s="15">
        <v>51</v>
      </c>
      <c r="U168" s="18">
        <f t="shared" si="81"/>
        <v>69</v>
      </c>
    </row>
    <row r="169" spans="1:21" ht="15" outlineLevel="4" x14ac:dyDescent="0.25">
      <c r="A169" s="9">
        <v>13.1318</v>
      </c>
      <c r="B169" s="9" t="s">
        <v>186</v>
      </c>
      <c r="C169" s="9" t="s">
        <v>187</v>
      </c>
      <c r="D169" s="15">
        <v>5</v>
      </c>
      <c r="E169" s="15">
        <v>10</v>
      </c>
      <c r="F169" s="18">
        <f t="shared" si="76"/>
        <v>15</v>
      </c>
      <c r="G169" s="15">
        <v>7</v>
      </c>
      <c r="H169" s="15">
        <v>7</v>
      </c>
      <c r="I169" s="18">
        <f t="shared" si="77"/>
        <v>14</v>
      </c>
      <c r="J169" s="15">
        <v>6</v>
      </c>
      <c r="K169" s="15">
        <v>6</v>
      </c>
      <c r="L169" s="18">
        <f t="shared" si="78"/>
        <v>12</v>
      </c>
      <c r="M169" s="15">
        <v>4</v>
      </c>
      <c r="N169" s="15">
        <v>4</v>
      </c>
      <c r="O169" s="18">
        <f t="shared" si="79"/>
        <v>8</v>
      </c>
      <c r="P169" s="15">
        <v>2</v>
      </c>
      <c r="Q169" s="15">
        <v>10</v>
      </c>
      <c r="R169" s="18">
        <f t="shared" si="80"/>
        <v>12</v>
      </c>
      <c r="S169" s="15">
        <v>1</v>
      </c>
      <c r="T169" s="15">
        <v>9</v>
      </c>
      <c r="U169" s="18">
        <f t="shared" si="81"/>
        <v>10</v>
      </c>
    </row>
    <row r="170" spans="1:21" ht="12.75" customHeight="1" outlineLevel="4" x14ac:dyDescent="0.25">
      <c r="A170" s="9">
        <v>13.132199999999999</v>
      </c>
      <c r="B170" s="9" t="s">
        <v>188</v>
      </c>
      <c r="C170" s="9" t="s">
        <v>189</v>
      </c>
      <c r="D170" s="15">
        <v>26</v>
      </c>
      <c r="E170" s="15">
        <v>36</v>
      </c>
      <c r="F170" s="18">
        <f t="shared" si="76"/>
        <v>62</v>
      </c>
      <c r="G170" s="15">
        <v>19</v>
      </c>
      <c r="H170" s="15">
        <v>29</v>
      </c>
      <c r="I170" s="18">
        <f t="shared" si="77"/>
        <v>48</v>
      </c>
      <c r="J170" s="15">
        <v>22</v>
      </c>
      <c r="K170" s="15">
        <v>37</v>
      </c>
      <c r="L170" s="18">
        <f t="shared" si="78"/>
        <v>59</v>
      </c>
      <c r="M170" s="15">
        <v>21</v>
      </c>
      <c r="N170" s="15">
        <v>31</v>
      </c>
      <c r="O170" s="18">
        <f t="shared" si="79"/>
        <v>52</v>
      </c>
      <c r="P170" s="15">
        <v>24</v>
      </c>
      <c r="Q170" s="15">
        <v>39</v>
      </c>
      <c r="R170" s="18">
        <f t="shared" si="80"/>
        <v>63</v>
      </c>
      <c r="S170" s="15">
        <v>23</v>
      </c>
      <c r="T170" s="15">
        <v>35</v>
      </c>
      <c r="U170" s="18">
        <f t="shared" si="81"/>
        <v>58</v>
      </c>
    </row>
    <row r="171" spans="1:21" ht="15" outlineLevel="4" x14ac:dyDescent="0.25">
      <c r="A171" s="9">
        <v>13.132300000000001</v>
      </c>
      <c r="B171" s="9" t="s">
        <v>190</v>
      </c>
      <c r="C171" s="9" t="s">
        <v>191</v>
      </c>
      <c r="D171" s="15">
        <v>15</v>
      </c>
      <c r="E171" s="15">
        <v>51</v>
      </c>
      <c r="F171" s="18">
        <f t="shared" si="76"/>
        <v>66</v>
      </c>
      <c r="G171" s="15">
        <v>11</v>
      </c>
      <c r="H171" s="15">
        <v>45</v>
      </c>
      <c r="I171" s="18">
        <f t="shared" si="77"/>
        <v>56</v>
      </c>
      <c r="J171" s="15">
        <v>16</v>
      </c>
      <c r="K171" s="15">
        <v>49</v>
      </c>
      <c r="L171" s="18">
        <f t="shared" si="78"/>
        <v>65</v>
      </c>
      <c r="M171" s="15">
        <v>12</v>
      </c>
      <c r="N171" s="15">
        <v>40</v>
      </c>
      <c r="O171" s="18">
        <f t="shared" si="79"/>
        <v>52</v>
      </c>
      <c r="P171" s="15">
        <v>20</v>
      </c>
      <c r="Q171" s="15">
        <v>47</v>
      </c>
      <c r="R171" s="18">
        <f t="shared" si="80"/>
        <v>67</v>
      </c>
      <c r="S171" s="15">
        <v>18</v>
      </c>
      <c r="T171" s="15">
        <v>42</v>
      </c>
      <c r="U171" s="18">
        <f t="shared" si="81"/>
        <v>60</v>
      </c>
    </row>
    <row r="172" spans="1:21" ht="12.75" customHeight="1" outlineLevel="4" x14ac:dyDescent="0.25">
      <c r="A172" s="9">
        <v>13.1328</v>
      </c>
      <c r="B172" s="9" t="s">
        <v>194</v>
      </c>
      <c r="C172" s="9" t="s">
        <v>195</v>
      </c>
      <c r="D172" s="15">
        <v>38</v>
      </c>
      <c r="E172" s="15">
        <v>38</v>
      </c>
      <c r="F172" s="18">
        <f t="shared" si="76"/>
        <v>76</v>
      </c>
      <c r="G172" s="15">
        <v>41</v>
      </c>
      <c r="H172" s="15">
        <v>36</v>
      </c>
      <c r="I172" s="18">
        <f t="shared" si="77"/>
        <v>77</v>
      </c>
      <c r="J172" s="15">
        <v>35</v>
      </c>
      <c r="K172" s="15">
        <v>41</v>
      </c>
      <c r="L172" s="18">
        <f t="shared" si="78"/>
        <v>76</v>
      </c>
      <c r="M172" s="15">
        <v>31</v>
      </c>
      <c r="N172" s="15">
        <v>36</v>
      </c>
      <c r="O172" s="18">
        <f t="shared" si="79"/>
        <v>67</v>
      </c>
      <c r="P172" s="15">
        <v>35</v>
      </c>
      <c r="Q172" s="15">
        <v>37</v>
      </c>
      <c r="R172" s="18">
        <f t="shared" si="80"/>
        <v>72</v>
      </c>
      <c r="S172" s="15">
        <v>34</v>
      </c>
      <c r="T172" s="15">
        <v>30</v>
      </c>
      <c r="U172" s="18">
        <f t="shared" si="81"/>
        <v>64</v>
      </c>
    </row>
    <row r="173" spans="1:21" ht="15" outlineLevel="4" x14ac:dyDescent="0.25">
      <c r="A173" s="9">
        <v>13.132899999999999</v>
      </c>
      <c r="B173" s="9" t="s">
        <v>196</v>
      </c>
      <c r="C173" s="9" t="s">
        <v>197</v>
      </c>
      <c r="D173" s="15">
        <v>28</v>
      </c>
      <c r="E173" s="15">
        <v>28</v>
      </c>
      <c r="F173" s="18">
        <f t="shared" si="76"/>
        <v>56</v>
      </c>
      <c r="G173" s="15">
        <v>27</v>
      </c>
      <c r="H173" s="15">
        <v>21</v>
      </c>
      <c r="I173" s="18">
        <f t="shared" si="77"/>
        <v>48</v>
      </c>
      <c r="J173" s="15">
        <v>21</v>
      </c>
      <c r="K173" s="15">
        <v>21</v>
      </c>
      <c r="L173" s="18">
        <f t="shared" si="78"/>
        <v>42</v>
      </c>
      <c r="M173" s="15">
        <v>17</v>
      </c>
      <c r="N173" s="15">
        <v>18</v>
      </c>
      <c r="O173" s="18">
        <f t="shared" si="79"/>
        <v>35</v>
      </c>
      <c r="P173" s="15">
        <v>14</v>
      </c>
      <c r="Q173" s="15">
        <v>18</v>
      </c>
      <c r="R173" s="18">
        <f t="shared" si="80"/>
        <v>32</v>
      </c>
      <c r="S173" s="15">
        <v>12</v>
      </c>
      <c r="T173" s="15">
        <v>16</v>
      </c>
      <c r="U173" s="18">
        <f t="shared" si="81"/>
        <v>28</v>
      </c>
    </row>
    <row r="174" spans="1:21" ht="15" outlineLevel="2" x14ac:dyDescent="0.25">
      <c r="A174" s="9">
        <v>13.132999999999999</v>
      </c>
      <c r="B174" s="9" t="s">
        <v>198</v>
      </c>
      <c r="C174" s="9" t="s">
        <v>199</v>
      </c>
      <c r="D174" s="15">
        <v>23</v>
      </c>
      <c r="E174" s="15">
        <v>47</v>
      </c>
      <c r="F174" s="18">
        <f t="shared" si="76"/>
        <v>70</v>
      </c>
      <c r="G174" s="15">
        <v>21</v>
      </c>
      <c r="H174" s="15">
        <v>49</v>
      </c>
      <c r="I174" s="18">
        <f t="shared" si="77"/>
        <v>70</v>
      </c>
      <c r="J174" s="15">
        <v>20</v>
      </c>
      <c r="K174" s="15">
        <v>40</v>
      </c>
      <c r="L174" s="18">
        <f t="shared" si="78"/>
        <v>60</v>
      </c>
      <c r="M174" s="15">
        <v>16</v>
      </c>
      <c r="N174" s="15">
        <v>40</v>
      </c>
      <c r="O174" s="18">
        <f t="shared" si="79"/>
        <v>56</v>
      </c>
      <c r="P174" s="15">
        <v>15</v>
      </c>
      <c r="Q174" s="15">
        <v>31</v>
      </c>
      <c r="R174" s="18">
        <f t="shared" si="80"/>
        <v>46</v>
      </c>
      <c r="S174" s="15">
        <v>11</v>
      </c>
      <c r="T174" s="15">
        <v>25</v>
      </c>
      <c r="U174" s="18">
        <f t="shared" si="81"/>
        <v>36</v>
      </c>
    </row>
    <row r="175" spans="1:21" ht="15" outlineLevel="3" collapsed="1" x14ac:dyDescent="0.25">
      <c r="A175" s="132" t="s">
        <v>36</v>
      </c>
      <c r="B175" s="132"/>
      <c r="C175" s="132"/>
      <c r="D175" s="14">
        <f t="shared" ref="D175:T175" si="89">SUBTOTAL(9,D177:D195)</f>
        <v>143</v>
      </c>
      <c r="E175" s="14">
        <f t="shared" si="89"/>
        <v>398</v>
      </c>
      <c r="F175" s="18">
        <f t="shared" si="76"/>
        <v>541</v>
      </c>
      <c r="G175" s="14">
        <f t="shared" si="89"/>
        <v>127</v>
      </c>
      <c r="H175" s="14">
        <f t="shared" si="89"/>
        <v>383</v>
      </c>
      <c r="I175" s="18">
        <f t="shared" si="77"/>
        <v>510</v>
      </c>
      <c r="J175" s="14">
        <f t="shared" si="89"/>
        <v>144</v>
      </c>
      <c r="K175" s="14">
        <f t="shared" si="89"/>
        <v>381</v>
      </c>
      <c r="L175" s="18">
        <f t="shared" si="78"/>
        <v>525</v>
      </c>
      <c r="M175" s="14">
        <f t="shared" si="89"/>
        <v>140</v>
      </c>
      <c r="N175" s="14">
        <f t="shared" si="89"/>
        <v>353</v>
      </c>
      <c r="O175" s="18">
        <f t="shared" si="79"/>
        <v>493</v>
      </c>
      <c r="P175" s="14">
        <f t="shared" si="89"/>
        <v>149</v>
      </c>
      <c r="Q175" s="14">
        <f t="shared" si="89"/>
        <v>425</v>
      </c>
      <c r="R175" s="18">
        <f t="shared" si="80"/>
        <v>574</v>
      </c>
      <c r="S175" s="14">
        <f t="shared" si="89"/>
        <v>147</v>
      </c>
      <c r="T175" s="14">
        <f t="shared" si="89"/>
        <v>397</v>
      </c>
      <c r="U175" s="18">
        <f t="shared" si="81"/>
        <v>544</v>
      </c>
    </row>
    <row r="176" spans="1:21" ht="12.75" customHeight="1" outlineLevel="4" x14ac:dyDescent="0.25">
      <c r="A176" s="133" t="s">
        <v>37</v>
      </c>
      <c r="B176" s="133"/>
      <c r="C176" s="133"/>
      <c r="D176" s="14">
        <f t="shared" ref="D176:T176" si="90">SUBTOTAL(9,D177:D190)</f>
        <v>58</v>
      </c>
      <c r="E176" s="14">
        <f t="shared" si="90"/>
        <v>185</v>
      </c>
      <c r="F176" s="18">
        <f t="shared" si="76"/>
        <v>243</v>
      </c>
      <c r="G176" s="14">
        <f t="shared" si="90"/>
        <v>48</v>
      </c>
      <c r="H176" s="14">
        <f t="shared" si="90"/>
        <v>182</v>
      </c>
      <c r="I176" s="18">
        <f t="shared" si="77"/>
        <v>230</v>
      </c>
      <c r="J176" s="14">
        <f t="shared" si="90"/>
        <v>57</v>
      </c>
      <c r="K176" s="14">
        <f t="shared" si="90"/>
        <v>193</v>
      </c>
      <c r="L176" s="18">
        <f t="shared" si="78"/>
        <v>250</v>
      </c>
      <c r="M176" s="14">
        <f t="shared" si="90"/>
        <v>51</v>
      </c>
      <c r="N176" s="14">
        <f t="shared" si="90"/>
        <v>172</v>
      </c>
      <c r="O176" s="18">
        <f t="shared" si="79"/>
        <v>223</v>
      </c>
      <c r="P176" s="14">
        <f t="shared" si="90"/>
        <v>59</v>
      </c>
      <c r="Q176" s="14">
        <f t="shared" si="90"/>
        <v>221</v>
      </c>
      <c r="R176" s="18">
        <f t="shared" si="80"/>
        <v>280</v>
      </c>
      <c r="S176" s="14">
        <f t="shared" si="90"/>
        <v>57</v>
      </c>
      <c r="T176" s="14">
        <f t="shared" si="90"/>
        <v>201</v>
      </c>
      <c r="U176" s="18">
        <f t="shared" si="81"/>
        <v>258</v>
      </c>
    </row>
    <row r="177" spans="1:21" ht="15" outlineLevel="4" x14ac:dyDescent="0.25">
      <c r="A177" s="9">
        <v>13.030099999999999</v>
      </c>
      <c r="B177" s="9" t="s">
        <v>217</v>
      </c>
      <c r="C177" s="9" t="s">
        <v>218</v>
      </c>
      <c r="D177" s="15">
        <v>15</v>
      </c>
      <c r="E177" s="15">
        <v>30</v>
      </c>
      <c r="F177" s="18">
        <f t="shared" si="76"/>
        <v>45</v>
      </c>
      <c r="G177" s="15">
        <v>11</v>
      </c>
      <c r="H177" s="15">
        <v>28</v>
      </c>
      <c r="I177" s="18">
        <f t="shared" si="77"/>
        <v>39</v>
      </c>
      <c r="J177" s="15">
        <v>16</v>
      </c>
      <c r="K177" s="15">
        <v>30</v>
      </c>
      <c r="L177" s="18">
        <f t="shared" si="78"/>
        <v>46</v>
      </c>
      <c r="M177" s="15">
        <v>15</v>
      </c>
      <c r="N177" s="15">
        <v>27</v>
      </c>
      <c r="O177" s="18">
        <f t="shared" si="79"/>
        <v>42</v>
      </c>
      <c r="P177" s="15">
        <v>16</v>
      </c>
      <c r="Q177" s="15">
        <v>30</v>
      </c>
      <c r="R177" s="18">
        <f t="shared" si="80"/>
        <v>46</v>
      </c>
      <c r="S177" s="15">
        <v>16</v>
      </c>
      <c r="T177" s="15">
        <v>28</v>
      </c>
      <c r="U177" s="18">
        <f t="shared" si="81"/>
        <v>44</v>
      </c>
    </row>
    <row r="178" spans="1:21" ht="12.75" customHeight="1" outlineLevel="4" x14ac:dyDescent="0.25">
      <c r="A178" s="9">
        <v>13.040100000000001</v>
      </c>
      <c r="B178" s="9" t="s">
        <v>221</v>
      </c>
      <c r="C178" s="9" t="s">
        <v>222</v>
      </c>
      <c r="D178" s="15">
        <v>4</v>
      </c>
      <c r="E178" s="15">
        <v>15</v>
      </c>
      <c r="F178" s="18">
        <f t="shared" si="76"/>
        <v>19</v>
      </c>
      <c r="G178" s="15">
        <v>5</v>
      </c>
      <c r="H178" s="15">
        <v>16</v>
      </c>
      <c r="I178" s="18">
        <f t="shared" si="77"/>
        <v>21</v>
      </c>
      <c r="J178" s="15">
        <v>5</v>
      </c>
      <c r="K178" s="15">
        <v>22</v>
      </c>
      <c r="L178" s="18">
        <f t="shared" si="78"/>
        <v>27</v>
      </c>
      <c r="M178" s="15">
        <v>4</v>
      </c>
      <c r="N178" s="15">
        <v>18</v>
      </c>
      <c r="O178" s="18">
        <f t="shared" si="79"/>
        <v>22</v>
      </c>
      <c r="P178" s="15">
        <v>4</v>
      </c>
      <c r="Q178" s="15">
        <v>26</v>
      </c>
      <c r="R178" s="18">
        <f t="shared" si="80"/>
        <v>30</v>
      </c>
      <c r="S178" s="15">
        <v>4</v>
      </c>
      <c r="T178" s="15">
        <v>23</v>
      </c>
      <c r="U178" s="18">
        <f t="shared" si="81"/>
        <v>27</v>
      </c>
    </row>
    <row r="179" spans="1:21" ht="15" outlineLevel="4" x14ac:dyDescent="0.25">
      <c r="A179" s="9">
        <v>13.0601</v>
      </c>
      <c r="B179" s="9" t="s">
        <v>223</v>
      </c>
      <c r="C179" s="9" t="s">
        <v>224</v>
      </c>
      <c r="D179" s="15">
        <v>6</v>
      </c>
      <c r="E179" s="15">
        <v>16</v>
      </c>
      <c r="F179" s="18">
        <f t="shared" si="76"/>
        <v>22</v>
      </c>
      <c r="G179" s="15">
        <v>4</v>
      </c>
      <c r="H179" s="15">
        <v>16</v>
      </c>
      <c r="I179" s="18">
        <f t="shared" si="77"/>
        <v>20</v>
      </c>
      <c r="J179" s="15">
        <v>4</v>
      </c>
      <c r="K179" s="15">
        <v>14</v>
      </c>
      <c r="L179" s="18">
        <f t="shared" si="78"/>
        <v>18</v>
      </c>
      <c r="M179" s="15">
        <v>4</v>
      </c>
      <c r="N179" s="15">
        <v>13</v>
      </c>
      <c r="O179" s="18">
        <f t="shared" si="79"/>
        <v>17</v>
      </c>
      <c r="P179" s="15">
        <v>3</v>
      </c>
      <c r="Q179" s="15">
        <v>10</v>
      </c>
      <c r="R179" s="18">
        <f t="shared" si="80"/>
        <v>13</v>
      </c>
      <c r="S179" s="15">
        <v>2</v>
      </c>
      <c r="T179" s="15">
        <v>8</v>
      </c>
      <c r="U179" s="18">
        <f t="shared" si="81"/>
        <v>10</v>
      </c>
    </row>
    <row r="180" spans="1:21" ht="15" outlineLevel="4" x14ac:dyDescent="0.25">
      <c r="A180" s="9">
        <v>13.0601</v>
      </c>
      <c r="B180" s="9" t="s">
        <v>225</v>
      </c>
      <c r="C180" s="9" t="s">
        <v>226</v>
      </c>
      <c r="D180" s="15"/>
      <c r="E180" s="15">
        <v>3</v>
      </c>
      <c r="F180" s="18">
        <f t="shared" si="76"/>
        <v>3</v>
      </c>
      <c r="G180" s="15"/>
      <c r="H180" s="15">
        <v>2</v>
      </c>
      <c r="I180" s="18">
        <f t="shared" si="77"/>
        <v>2</v>
      </c>
      <c r="J180" s="15"/>
      <c r="K180" s="15">
        <v>2</v>
      </c>
      <c r="L180" s="18">
        <f t="shared" si="78"/>
        <v>2</v>
      </c>
      <c r="M180" s="15"/>
      <c r="N180" s="15"/>
      <c r="O180" s="18">
        <f t="shared" si="79"/>
        <v>0</v>
      </c>
      <c r="P180" s="15">
        <v>2</v>
      </c>
      <c r="Q180" s="15">
        <v>5</v>
      </c>
      <c r="R180" s="18">
        <f t="shared" si="80"/>
        <v>7</v>
      </c>
      <c r="S180" s="15">
        <v>2</v>
      </c>
      <c r="T180" s="15">
        <v>4</v>
      </c>
      <c r="U180" s="18">
        <f t="shared" si="81"/>
        <v>6</v>
      </c>
    </row>
    <row r="181" spans="1:21" ht="15" outlineLevel="4" x14ac:dyDescent="0.25">
      <c r="A181" s="9">
        <v>13.100099999999999</v>
      </c>
      <c r="B181" s="9" t="s">
        <v>227</v>
      </c>
      <c r="C181" s="9" t="s">
        <v>228</v>
      </c>
      <c r="D181" s="15"/>
      <c r="E181" s="15"/>
      <c r="F181" s="18">
        <f t="shared" si="76"/>
        <v>0</v>
      </c>
      <c r="G181" s="15"/>
      <c r="H181" s="15"/>
      <c r="I181" s="18">
        <f t="shared" si="77"/>
        <v>0</v>
      </c>
      <c r="J181" s="15">
        <v>4</v>
      </c>
      <c r="K181" s="15">
        <v>24</v>
      </c>
      <c r="L181" s="18">
        <f t="shared" si="78"/>
        <v>28</v>
      </c>
      <c r="M181" s="15">
        <v>3</v>
      </c>
      <c r="N181" s="15">
        <v>22</v>
      </c>
      <c r="O181" s="18">
        <f t="shared" si="79"/>
        <v>25</v>
      </c>
      <c r="P181" s="15">
        <v>4</v>
      </c>
      <c r="Q181" s="15">
        <v>26</v>
      </c>
      <c r="R181" s="18">
        <f t="shared" si="80"/>
        <v>30</v>
      </c>
      <c r="S181" s="15">
        <v>2</v>
      </c>
      <c r="T181" s="15">
        <v>26</v>
      </c>
      <c r="U181" s="18">
        <f t="shared" si="81"/>
        <v>28</v>
      </c>
    </row>
    <row r="182" spans="1:21" ht="15" outlineLevel="4" x14ac:dyDescent="0.25">
      <c r="A182" s="9">
        <v>13.100099999999999</v>
      </c>
      <c r="B182" s="9" t="s">
        <v>229</v>
      </c>
      <c r="C182" s="9" t="s">
        <v>163</v>
      </c>
      <c r="D182" s="15">
        <v>6</v>
      </c>
      <c r="E182" s="15">
        <v>29</v>
      </c>
      <c r="F182" s="18">
        <f t="shared" si="76"/>
        <v>35</v>
      </c>
      <c r="G182" s="15">
        <v>5</v>
      </c>
      <c r="H182" s="15">
        <v>31</v>
      </c>
      <c r="I182" s="18">
        <f t="shared" si="77"/>
        <v>36</v>
      </c>
      <c r="J182" s="15"/>
      <c r="K182" s="15">
        <v>2</v>
      </c>
      <c r="L182" s="18">
        <f t="shared" si="78"/>
        <v>2</v>
      </c>
      <c r="M182" s="15"/>
      <c r="N182" s="15">
        <v>1</v>
      </c>
      <c r="O182" s="18">
        <f t="shared" si="79"/>
        <v>1</v>
      </c>
      <c r="P182" s="15"/>
      <c r="Q182" s="15">
        <v>1</v>
      </c>
      <c r="R182" s="18">
        <f t="shared" si="80"/>
        <v>1</v>
      </c>
      <c r="S182" s="15"/>
      <c r="T182" s="15">
        <v>1</v>
      </c>
      <c r="U182" s="18">
        <f t="shared" si="81"/>
        <v>1</v>
      </c>
    </row>
    <row r="183" spans="1:21" ht="15" outlineLevel="4" x14ac:dyDescent="0.25">
      <c r="A183" s="9">
        <v>13.110099999999999</v>
      </c>
      <c r="B183" s="9" t="s">
        <v>230</v>
      </c>
      <c r="C183" s="9" t="s">
        <v>231</v>
      </c>
      <c r="D183" s="15">
        <v>12</v>
      </c>
      <c r="E183" s="15">
        <v>30</v>
      </c>
      <c r="F183" s="18">
        <f t="shared" si="76"/>
        <v>42</v>
      </c>
      <c r="G183" s="15">
        <v>8</v>
      </c>
      <c r="H183" s="15">
        <v>26</v>
      </c>
      <c r="I183" s="18">
        <f t="shared" si="77"/>
        <v>34</v>
      </c>
      <c r="J183" s="15">
        <v>10</v>
      </c>
      <c r="K183" s="15">
        <v>26</v>
      </c>
      <c r="L183" s="18">
        <f t="shared" si="78"/>
        <v>36</v>
      </c>
      <c r="M183" s="15">
        <v>7</v>
      </c>
      <c r="N183" s="15">
        <v>24</v>
      </c>
      <c r="O183" s="18">
        <f t="shared" si="79"/>
        <v>31</v>
      </c>
      <c r="P183" s="15">
        <v>4</v>
      </c>
      <c r="Q183" s="15">
        <v>29</v>
      </c>
      <c r="R183" s="18">
        <f t="shared" si="80"/>
        <v>33</v>
      </c>
      <c r="S183" s="15">
        <v>4</v>
      </c>
      <c r="T183" s="15">
        <v>28</v>
      </c>
      <c r="U183" s="18">
        <f t="shared" si="81"/>
        <v>32</v>
      </c>
    </row>
    <row r="184" spans="1:21" ht="15" outlineLevel="4" x14ac:dyDescent="0.25">
      <c r="A184" s="9">
        <v>13.121</v>
      </c>
      <c r="B184" s="9" t="s">
        <v>234</v>
      </c>
      <c r="C184" s="9" t="s">
        <v>235</v>
      </c>
      <c r="D184" s="15"/>
      <c r="E184" s="15">
        <v>15</v>
      </c>
      <c r="F184" s="18">
        <f t="shared" si="76"/>
        <v>15</v>
      </c>
      <c r="G184" s="15"/>
      <c r="H184" s="15">
        <v>8</v>
      </c>
      <c r="I184" s="18">
        <f t="shared" si="77"/>
        <v>8</v>
      </c>
      <c r="J184" s="15"/>
      <c r="K184" s="15">
        <v>19</v>
      </c>
      <c r="L184" s="18">
        <f t="shared" si="78"/>
        <v>19</v>
      </c>
      <c r="M184" s="15"/>
      <c r="N184" s="15">
        <v>18</v>
      </c>
      <c r="O184" s="18">
        <f t="shared" si="79"/>
        <v>18</v>
      </c>
      <c r="P184" s="15"/>
      <c r="Q184" s="15">
        <v>35</v>
      </c>
      <c r="R184" s="18">
        <f t="shared" si="80"/>
        <v>35</v>
      </c>
      <c r="S184" s="15"/>
      <c r="T184" s="15">
        <v>26</v>
      </c>
      <c r="U184" s="18">
        <f t="shared" si="81"/>
        <v>26</v>
      </c>
    </row>
    <row r="185" spans="1:21" ht="15" outlineLevel="4" x14ac:dyDescent="0.25">
      <c r="A185" s="9">
        <v>13.121</v>
      </c>
      <c r="B185" s="9" t="s">
        <v>232</v>
      </c>
      <c r="C185" s="9" t="s">
        <v>233</v>
      </c>
      <c r="D185" s="15"/>
      <c r="E185" s="15">
        <v>16</v>
      </c>
      <c r="F185" s="18">
        <f t="shared" si="76"/>
        <v>16</v>
      </c>
      <c r="G185" s="15"/>
      <c r="H185" s="15">
        <v>16</v>
      </c>
      <c r="I185" s="18">
        <f t="shared" si="77"/>
        <v>16</v>
      </c>
      <c r="J185" s="15"/>
      <c r="K185" s="15">
        <v>19</v>
      </c>
      <c r="L185" s="18">
        <f t="shared" si="78"/>
        <v>19</v>
      </c>
      <c r="M185" s="15"/>
      <c r="N185" s="15">
        <v>18</v>
      </c>
      <c r="O185" s="18">
        <f t="shared" si="79"/>
        <v>18</v>
      </c>
      <c r="P185" s="15"/>
      <c r="Q185" s="15">
        <v>21</v>
      </c>
      <c r="R185" s="18">
        <f t="shared" si="80"/>
        <v>21</v>
      </c>
      <c r="S185" s="15"/>
      <c r="T185" s="15">
        <v>19</v>
      </c>
      <c r="U185" s="18">
        <f t="shared" si="81"/>
        <v>19</v>
      </c>
    </row>
    <row r="186" spans="1:21" ht="15" outlineLevel="4" x14ac:dyDescent="0.25">
      <c r="A186" s="9">
        <v>13.121</v>
      </c>
      <c r="B186" s="9" t="s">
        <v>236</v>
      </c>
      <c r="C186" s="9" t="s">
        <v>237</v>
      </c>
      <c r="D186" s="15"/>
      <c r="E186" s="15">
        <v>1</v>
      </c>
      <c r="F186" s="18">
        <f t="shared" si="76"/>
        <v>1</v>
      </c>
      <c r="G186" s="15"/>
      <c r="H186" s="15"/>
      <c r="I186" s="18">
        <f t="shared" si="77"/>
        <v>0</v>
      </c>
      <c r="J186" s="15"/>
      <c r="K186" s="15"/>
      <c r="L186" s="18">
        <f t="shared" si="78"/>
        <v>0</v>
      </c>
      <c r="M186" s="15"/>
      <c r="N186" s="15"/>
      <c r="O186" s="18">
        <f t="shared" si="79"/>
        <v>0</v>
      </c>
      <c r="P186" s="15"/>
      <c r="Q186" s="15"/>
      <c r="R186" s="18">
        <f t="shared" si="80"/>
        <v>0</v>
      </c>
      <c r="S186" s="15"/>
      <c r="T186" s="15"/>
      <c r="U186" s="18">
        <f t="shared" si="81"/>
        <v>0</v>
      </c>
    </row>
    <row r="187" spans="1:21" ht="15" outlineLevel="4" x14ac:dyDescent="0.25">
      <c r="A187" s="9">
        <v>13.1401</v>
      </c>
      <c r="B187" s="9" t="s">
        <v>238</v>
      </c>
      <c r="C187" s="9" t="s">
        <v>239</v>
      </c>
      <c r="D187" s="15">
        <v>3</v>
      </c>
      <c r="E187" s="15">
        <v>17</v>
      </c>
      <c r="F187" s="18">
        <f t="shared" si="76"/>
        <v>20</v>
      </c>
      <c r="G187" s="15">
        <v>3</v>
      </c>
      <c r="H187" s="15">
        <v>24</v>
      </c>
      <c r="I187" s="18">
        <f t="shared" si="77"/>
        <v>27</v>
      </c>
      <c r="J187" s="15">
        <v>2</v>
      </c>
      <c r="K187" s="15">
        <v>27</v>
      </c>
      <c r="L187" s="18">
        <f t="shared" si="78"/>
        <v>29</v>
      </c>
      <c r="M187" s="15">
        <v>2</v>
      </c>
      <c r="N187" s="15">
        <v>24</v>
      </c>
      <c r="O187" s="18">
        <f t="shared" si="79"/>
        <v>26</v>
      </c>
      <c r="P187" s="15">
        <v>6</v>
      </c>
      <c r="Q187" s="15">
        <v>27</v>
      </c>
      <c r="R187" s="18">
        <f t="shared" si="80"/>
        <v>33</v>
      </c>
      <c r="S187" s="15">
        <v>6</v>
      </c>
      <c r="T187" s="15">
        <v>26</v>
      </c>
      <c r="U187" s="18">
        <f t="shared" si="81"/>
        <v>32</v>
      </c>
    </row>
    <row r="188" spans="1:21" ht="12.75" customHeight="1" outlineLevel="4" x14ac:dyDescent="0.25">
      <c r="A188" s="9">
        <v>19.010100000000001</v>
      </c>
      <c r="B188" s="9" t="s">
        <v>240</v>
      </c>
      <c r="C188" s="9" t="s">
        <v>241</v>
      </c>
      <c r="D188" s="15"/>
      <c r="E188" s="15">
        <v>2</v>
      </c>
      <c r="F188" s="18">
        <f t="shared" si="76"/>
        <v>2</v>
      </c>
      <c r="G188" s="15"/>
      <c r="H188" s="15">
        <v>2</v>
      </c>
      <c r="I188" s="18">
        <f t="shared" si="77"/>
        <v>2</v>
      </c>
      <c r="J188" s="15"/>
      <c r="K188" s="15">
        <v>1</v>
      </c>
      <c r="L188" s="18">
        <f t="shared" si="78"/>
        <v>1</v>
      </c>
      <c r="M188" s="15"/>
      <c r="N188" s="15">
        <v>1</v>
      </c>
      <c r="O188" s="18">
        <f t="shared" si="79"/>
        <v>1</v>
      </c>
      <c r="P188" s="15"/>
      <c r="Q188" s="15">
        <v>1</v>
      </c>
      <c r="R188" s="18">
        <f t="shared" si="80"/>
        <v>1</v>
      </c>
      <c r="S188" s="15"/>
      <c r="T188" s="15">
        <v>1</v>
      </c>
      <c r="U188" s="18">
        <f t="shared" si="81"/>
        <v>1</v>
      </c>
    </row>
    <row r="189" spans="1:21" ht="15" outlineLevel="4" x14ac:dyDescent="0.25">
      <c r="A189" s="9">
        <v>19.010100000000001</v>
      </c>
      <c r="B189" s="9" t="s">
        <v>204</v>
      </c>
      <c r="C189" s="9" t="s">
        <v>205</v>
      </c>
      <c r="D189" s="15"/>
      <c r="E189" s="15">
        <v>3</v>
      </c>
      <c r="F189" s="18">
        <f t="shared" si="76"/>
        <v>3</v>
      </c>
      <c r="G189" s="15"/>
      <c r="H189" s="15">
        <v>2</v>
      </c>
      <c r="I189" s="18">
        <f t="shared" si="77"/>
        <v>2</v>
      </c>
      <c r="J189" s="15"/>
      <c r="K189" s="15">
        <v>2</v>
      </c>
      <c r="L189" s="18">
        <f t="shared" si="78"/>
        <v>2</v>
      </c>
      <c r="M189" s="15"/>
      <c r="N189" s="15">
        <v>2</v>
      </c>
      <c r="O189" s="18">
        <f t="shared" si="79"/>
        <v>2</v>
      </c>
      <c r="P189" s="15"/>
      <c r="Q189" s="15">
        <v>2</v>
      </c>
      <c r="R189" s="18">
        <f t="shared" si="80"/>
        <v>2</v>
      </c>
      <c r="S189" s="15"/>
      <c r="T189" s="15">
        <v>2</v>
      </c>
      <c r="U189" s="18">
        <f t="shared" si="81"/>
        <v>2</v>
      </c>
    </row>
    <row r="190" spans="1:21" ht="15" outlineLevel="3" x14ac:dyDescent="0.25">
      <c r="A190" s="9">
        <v>31.0505</v>
      </c>
      <c r="B190" s="9" t="s">
        <v>242</v>
      </c>
      <c r="C190" s="9" t="s">
        <v>243</v>
      </c>
      <c r="D190" s="15">
        <v>12</v>
      </c>
      <c r="E190" s="15">
        <v>8</v>
      </c>
      <c r="F190" s="18">
        <f t="shared" si="76"/>
        <v>20</v>
      </c>
      <c r="G190" s="15">
        <v>12</v>
      </c>
      <c r="H190" s="15">
        <v>11</v>
      </c>
      <c r="I190" s="18">
        <f t="shared" si="77"/>
        <v>23</v>
      </c>
      <c r="J190" s="15">
        <v>16</v>
      </c>
      <c r="K190" s="15">
        <v>5</v>
      </c>
      <c r="L190" s="18">
        <f t="shared" si="78"/>
        <v>21</v>
      </c>
      <c r="M190" s="15">
        <v>16</v>
      </c>
      <c r="N190" s="15">
        <v>4</v>
      </c>
      <c r="O190" s="18">
        <f t="shared" si="79"/>
        <v>20</v>
      </c>
      <c r="P190" s="15">
        <v>20</v>
      </c>
      <c r="Q190" s="15">
        <v>8</v>
      </c>
      <c r="R190" s="18">
        <f t="shared" si="80"/>
        <v>28</v>
      </c>
      <c r="S190" s="15">
        <v>21</v>
      </c>
      <c r="T190" s="15">
        <v>9</v>
      </c>
      <c r="U190" s="18">
        <f t="shared" si="81"/>
        <v>30</v>
      </c>
    </row>
    <row r="191" spans="1:21" ht="15" outlineLevel="4" x14ac:dyDescent="0.25">
      <c r="A191" s="133" t="s">
        <v>43</v>
      </c>
      <c r="B191" s="133"/>
      <c r="C191" s="133"/>
      <c r="D191" s="14">
        <f t="shared" ref="D191:T191" si="91">SUBTOTAL(9,D192:D195)</f>
        <v>85</v>
      </c>
      <c r="E191" s="14">
        <f t="shared" si="91"/>
        <v>213</v>
      </c>
      <c r="F191" s="18">
        <f t="shared" si="76"/>
        <v>298</v>
      </c>
      <c r="G191" s="14">
        <f t="shared" si="91"/>
        <v>79</v>
      </c>
      <c r="H191" s="14">
        <f t="shared" si="91"/>
        <v>201</v>
      </c>
      <c r="I191" s="18">
        <f t="shared" si="77"/>
        <v>280</v>
      </c>
      <c r="J191" s="14">
        <f t="shared" si="91"/>
        <v>87</v>
      </c>
      <c r="K191" s="14">
        <f t="shared" si="91"/>
        <v>188</v>
      </c>
      <c r="L191" s="18">
        <f t="shared" si="78"/>
        <v>275</v>
      </c>
      <c r="M191" s="14">
        <f t="shared" si="91"/>
        <v>89</v>
      </c>
      <c r="N191" s="14">
        <f t="shared" si="91"/>
        <v>181</v>
      </c>
      <c r="O191" s="18">
        <f t="shared" si="79"/>
        <v>270</v>
      </c>
      <c r="P191" s="14">
        <f t="shared" si="91"/>
        <v>90</v>
      </c>
      <c r="Q191" s="14">
        <f t="shared" si="91"/>
        <v>204</v>
      </c>
      <c r="R191" s="18">
        <f t="shared" si="80"/>
        <v>294</v>
      </c>
      <c r="S191" s="14">
        <f t="shared" si="91"/>
        <v>90</v>
      </c>
      <c r="T191" s="14">
        <f t="shared" si="91"/>
        <v>196</v>
      </c>
      <c r="U191" s="18">
        <f t="shared" si="81"/>
        <v>286</v>
      </c>
    </row>
    <row r="192" spans="1:21" ht="12.75" customHeight="1" outlineLevel="4" x14ac:dyDescent="0.25">
      <c r="A192" s="9">
        <v>13.030099999999999</v>
      </c>
      <c r="B192" s="9" t="s">
        <v>217</v>
      </c>
      <c r="C192" s="9" t="s">
        <v>218</v>
      </c>
      <c r="D192" s="15">
        <v>64</v>
      </c>
      <c r="E192" s="15">
        <v>123</v>
      </c>
      <c r="F192" s="18">
        <f t="shared" si="76"/>
        <v>187</v>
      </c>
      <c r="G192" s="15">
        <v>61</v>
      </c>
      <c r="H192" s="15">
        <v>115</v>
      </c>
      <c r="I192" s="18">
        <f t="shared" si="77"/>
        <v>176</v>
      </c>
      <c r="J192" s="15">
        <v>64</v>
      </c>
      <c r="K192" s="15">
        <v>109</v>
      </c>
      <c r="L192" s="18">
        <f t="shared" si="78"/>
        <v>173</v>
      </c>
      <c r="M192" s="15">
        <v>66</v>
      </c>
      <c r="N192" s="15">
        <v>104</v>
      </c>
      <c r="O192" s="18">
        <f t="shared" si="79"/>
        <v>170</v>
      </c>
      <c r="P192" s="15">
        <v>68</v>
      </c>
      <c r="Q192" s="15">
        <v>115</v>
      </c>
      <c r="R192" s="18">
        <f t="shared" si="80"/>
        <v>183</v>
      </c>
      <c r="S192" s="15">
        <v>65</v>
      </c>
      <c r="T192" s="15">
        <v>116</v>
      </c>
      <c r="U192" s="18">
        <f t="shared" si="81"/>
        <v>181</v>
      </c>
    </row>
    <row r="193" spans="1:21" ht="15" outlineLevel="4" x14ac:dyDescent="0.25">
      <c r="A193" s="9">
        <v>13.040100000000001</v>
      </c>
      <c r="B193" s="9" t="s">
        <v>244</v>
      </c>
      <c r="C193" s="9" t="s">
        <v>245</v>
      </c>
      <c r="D193" s="15">
        <v>1</v>
      </c>
      <c r="E193" s="15">
        <v>2</v>
      </c>
      <c r="F193" s="18">
        <f t="shared" si="76"/>
        <v>3</v>
      </c>
      <c r="G193" s="15">
        <v>1</v>
      </c>
      <c r="H193" s="15">
        <v>2</v>
      </c>
      <c r="I193" s="18">
        <f t="shared" si="77"/>
        <v>3</v>
      </c>
      <c r="J193" s="15">
        <v>1</v>
      </c>
      <c r="K193" s="15">
        <v>2</v>
      </c>
      <c r="L193" s="18">
        <f t="shared" si="78"/>
        <v>3</v>
      </c>
      <c r="M193" s="15">
        <v>1</v>
      </c>
      <c r="N193" s="15">
        <v>2</v>
      </c>
      <c r="O193" s="18">
        <f t="shared" si="79"/>
        <v>3</v>
      </c>
      <c r="P193" s="15"/>
      <c r="Q193" s="15">
        <v>1</v>
      </c>
      <c r="R193" s="18">
        <f t="shared" si="80"/>
        <v>1</v>
      </c>
      <c r="S193" s="15"/>
      <c r="T193" s="15">
        <v>2</v>
      </c>
      <c r="U193" s="18">
        <f t="shared" si="81"/>
        <v>2</v>
      </c>
    </row>
    <row r="194" spans="1:21" ht="15" outlineLevel="4" x14ac:dyDescent="0.25">
      <c r="A194" s="9">
        <v>13.040100000000001</v>
      </c>
      <c r="B194" s="9" t="s">
        <v>246</v>
      </c>
      <c r="C194" s="9" t="s">
        <v>222</v>
      </c>
      <c r="D194" s="15">
        <v>18</v>
      </c>
      <c r="E194" s="15">
        <v>62</v>
      </c>
      <c r="F194" s="18">
        <f t="shared" si="76"/>
        <v>80</v>
      </c>
      <c r="G194" s="15">
        <v>16</v>
      </c>
      <c r="H194" s="15">
        <v>62</v>
      </c>
      <c r="I194" s="18">
        <f t="shared" si="77"/>
        <v>78</v>
      </c>
      <c r="J194" s="15">
        <v>21</v>
      </c>
      <c r="K194" s="15">
        <v>56</v>
      </c>
      <c r="L194" s="18">
        <f t="shared" si="78"/>
        <v>77</v>
      </c>
      <c r="M194" s="15">
        <v>21</v>
      </c>
      <c r="N194" s="15">
        <v>53</v>
      </c>
      <c r="O194" s="18">
        <f t="shared" si="79"/>
        <v>74</v>
      </c>
      <c r="P194" s="15">
        <v>17</v>
      </c>
      <c r="Q194" s="15">
        <v>58</v>
      </c>
      <c r="R194" s="18">
        <f t="shared" si="80"/>
        <v>75</v>
      </c>
      <c r="S194" s="15">
        <v>18</v>
      </c>
      <c r="T194" s="15">
        <v>53</v>
      </c>
      <c r="U194" s="18">
        <f t="shared" si="81"/>
        <v>71</v>
      </c>
    </row>
    <row r="195" spans="1:21" ht="15" outlineLevel="1" x14ac:dyDescent="0.25">
      <c r="A195" s="9">
        <v>13.110099999999999</v>
      </c>
      <c r="B195" s="9" t="s">
        <v>247</v>
      </c>
      <c r="C195" s="9" t="s">
        <v>231</v>
      </c>
      <c r="D195" s="15">
        <v>2</v>
      </c>
      <c r="E195" s="15">
        <v>26</v>
      </c>
      <c r="F195" s="18">
        <f t="shared" si="76"/>
        <v>28</v>
      </c>
      <c r="G195" s="15">
        <v>1</v>
      </c>
      <c r="H195" s="15">
        <v>22</v>
      </c>
      <c r="I195" s="18">
        <f t="shared" si="77"/>
        <v>23</v>
      </c>
      <c r="J195" s="15">
        <v>1</v>
      </c>
      <c r="K195" s="15">
        <v>21</v>
      </c>
      <c r="L195" s="18">
        <f t="shared" si="78"/>
        <v>22</v>
      </c>
      <c r="M195" s="15">
        <v>1</v>
      </c>
      <c r="N195" s="15">
        <v>22</v>
      </c>
      <c r="O195" s="18">
        <f t="shared" si="79"/>
        <v>23</v>
      </c>
      <c r="P195" s="15">
        <v>5</v>
      </c>
      <c r="Q195" s="15">
        <v>30</v>
      </c>
      <c r="R195" s="18">
        <f t="shared" si="80"/>
        <v>35</v>
      </c>
      <c r="S195" s="15">
        <v>7</v>
      </c>
      <c r="T195" s="15">
        <v>25</v>
      </c>
      <c r="U195" s="18">
        <f t="shared" si="81"/>
        <v>32</v>
      </c>
    </row>
    <row r="196" spans="1:21" ht="15" outlineLevel="2" x14ac:dyDescent="0.25">
      <c r="A196" s="131" t="s">
        <v>278</v>
      </c>
      <c r="B196" s="131"/>
      <c r="C196" s="131"/>
      <c r="D196" s="14">
        <f t="shared" ref="D196:T196" si="92">SUBTOTAL(9,D199:D220)</f>
        <v>210</v>
      </c>
      <c r="E196" s="14">
        <f t="shared" si="92"/>
        <v>157</v>
      </c>
      <c r="F196" s="18">
        <f t="shared" si="76"/>
        <v>367</v>
      </c>
      <c r="G196" s="14">
        <f t="shared" si="92"/>
        <v>184</v>
      </c>
      <c r="H196" s="14">
        <f t="shared" si="92"/>
        <v>133</v>
      </c>
      <c r="I196" s="18">
        <f t="shared" si="77"/>
        <v>317</v>
      </c>
      <c r="J196" s="14">
        <f t="shared" si="92"/>
        <v>168</v>
      </c>
      <c r="K196" s="14">
        <f t="shared" si="92"/>
        <v>154</v>
      </c>
      <c r="L196" s="18">
        <f t="shared" si="78"/>
        <v>322</v>
      </c>
      <c r="M196" s="14">
        <f t="shared" si="92"/>
        <v>141</v>
      </c>
      <c r="N196" s="14">
        <f t="shared" si="92"/>
        <v>129</v>
      </c>
      <c r="O196" s="18">
        <f t="shared" si="79"/>
        <v>270</v>
      </c>
      <c r="P196" s="14">
        <f t="shared" si="92"/>
        <v>156</v>
      </c>
      <c r="Q196" s="14">
        <f t="shared" si="92"/>
        <v>175</v>
      </c>
      <c r="R196" s="18">
        <f t="shared" si="80"/>
        <v>331</v>
      </c>
      <c r="S196" s="14">
        <f t="shared" si="92"/>
        <v>131</v>
      </c>
      <c r="T196" s="14">
        <f t="shared" si="92"/>
        <v>138</v>
      </c>
      <c r="U196" s="18">
        <f t="shared" si="81"/>
        <v>269</v>
      </c>
    </row>
    <row r="197" spans="1:21" ht="15" outlineLevel="3" collapsed="1" x14ac:dyDescent="0.25">
      <c r="A197" s="132" t="s">
        <v>4</v>
      </c>
      <c r="B197" s="132"/>
      <c r="C197" s="132"/>
      <c r="D197" s="14">
        <f t="shared" ref="D197:T197" si="93">SUBTOTAL(9,D199:D220)</f>
        <v>210</v>
      </c>
      <c r="E197" s="14">
        <f t="shared" si="93"/>
        <v>157</v>
      </c>
      <c r="F197" s="18">
        <f t="shared" si="76"/>
        <v>367</v>
      </c>
      <c r="G197" s="14">
        <f t="shared" si="93"/>
        <v>184</v>
      </c>
      <c r="H197" s="14">
        <f t="shared" si="93"/>
        <v>133</v>
      </c>
      <c r="I197" s="18">
        <f t="shared" si="77"/>
        <v>317</v>
      </c>
      <c r="J197" s="14">
        <f t="shared" si="93"/>
        <v>168</v>
      </c>
      <c r="K197" s="14">
        <f t="shared" si="93"/>
        <v>154</v>
      </c>
      <c r="L197" s="18">
        <f t="shared" si="78"/>
        <v>322</v>
      </c>
      <c r="M197" s="14">
        <f t="shared" si="93"/>
        <v>141</v>
      </c>
      <c r="N197" s="14">
        <f t="shared" si="93"/>
        <v>129</v>
      </c>
      <c r="O197" s="18">
        <f t="shared" si="79"/>
        <v>270</v>
      </c>
      <c r="P197" s="14">
        <f t="shared" si="93"/>
        <v>156</v>
      </c>
      <c r="Q197" s="14">
        <f t="shared" si="93"/>
        <v>175</v>
      </c>
      <c r="R197" s="18">
        <f t="shared" si="80"/>
        <v>331</v>
      </c>
      <c r="S197" s="14">
        <f t="shared" si="93"/>
        <v>131</v>
      </c>
      <c r="T197" s="14">
        <f t="shared" si="93"/>
        <v>138</v>
      </c>
      <c r="U197" s="18">
        <f t="shared" si="81"/>
        <v>269</v>
      </c>
    </row>
    <row r="198" spans="1:21" ht="15" outlineLevel="4" x14ac:dyDescent="0.25">
      <c r="A198" s="133" t="s">
        <v>5</v>
      </c>
      <c r="B198" s="133"/>
      <c r="C198" s="133"/>
      <c r="D198" s="14">
        <f t="shared" ref="D198:T198" si="94">SUBTOTAL(9,D199:D199)</f>
        <v>99</v>
      </c>
      <c r="E198" s="14">
        <f t="shared" si="94"/>
        <v>116</v>
      </c>
      <c r="F198" s="18">
        <f t="shared" si="76"/>
        <v>215</v>
      </c>
      <c r="G198" s="14">
        <f t="shared" si="94"/>
        <v>94</v>
      </c>
      <c r="H198" s="14">
        <f t="shared" si="94"/>
        <v>98</v>
      </c>
      <c r="I198" s="18">
        <f t="shared" si="77"/>
        <v>192</v>
      </c>
      <c r="J198" s="14">
        <f t="shared" si="94"/>
        <v>82</v>
      </c>
      <c r="K198" s="14">
        <f t="shared" si="94"/>
        <v>117</v>
      </c>
      <c r="L198" s="18">
        <f t="shared" si="78"/>
        <v>199</v>
      </c>
      <c r="M198" s="14">
        <f t="shared" si="94"/>
        <v>75</v>
      </c>
      <c r="N198" s="14">
        <f t="shared" si="94"/>
        <v>97</v>
      </c>
      <c r="O198" s="18">
        <f t="shared" si="79"/>
        <v>172</v>
      </c>
      <c r="P198" s="14">
        <f t="shared" si="94"/>
        <v>99</v>
      </c>
      <c r="Q198" s="14">
        <f t="shared" si="94"/>
        <v>135</v>
      </c>
      <c r="R198" s="18">
        <f t="shared" si="80"/>
        <v>234</v>
      </c>
      <c r="S198" s="14">
        <f t="shared" si="94"/>
        <v>83</v>
      </c>
      <c r="T198" s="14">
        <f t="shared" si="94"/>
        <v>115</v>
      </c>
      <c r="U198" s="18">
        <f t="shared" si="81"/>
        <v>198</v>
      </c>
    </row>
    <row r="199" spans="1:21" ht="15" outlineLevel="3" x14ac:dyDescent="0.25">
      <c r="A199" s="9">
        <v>24.010200000000001</v>
      </c>
      <c r="B199" s="9" t="s">
        <v>285</v>
      </c>
      <c r="C199" s="9" t="s">
        <v>286</v>
      </c>
      <c r="D199" s="15">
        <v>99</v>
      </c>
      <c r="E199" s="15">
        <v>116</v>
      </c>
      <c r="F199" s="18">
        <f t="shared" si="76"/>
        <v>215</v>
      </c>
      <c r="G199" s="15">
        <v>94</v>
      </c>
      <c r="H199" s="15">
        <v>98</v>
      </c>
      <c r="I199" s="18">
        <f t="shared" si="77"/>
        <v>192</v>
      </c>
      <c r="J199" s="15">
        <v>82</v>
      </c>
      <c r="K199" s="15">
        <v>117</v>
      </c>
      <c r="L199" s="18">
        <f t="shared" si="78"/>
        <v>199</v>
      </c>
      <c r="M199" s="15">
        <v>75</v>
      </c>
      <c r="N199" s="15">
        <v>97</v>
      </c>
      <c r="O199" s="18">
        <f t="shared" si="79"/>
        <v>172</v>
      </c>
      <c r="P199" s="15">
        <v>99</v>
      </c>
      <c r="Q199" s="15">
        <v>135</v>
      </c>
      <c r="R199" s="18">
        <f t="shared" si="80"/>
        <v>234</v>
      </c>
      <c r="S199" s="15">
        <v>83</v>
      </c>
      <c r="T199" s="15">
        <v>115</v>
      </c>
      <c r="U199" s="18">
        <f t="shared" si="81"/>
        <v>198</v>
      </c>
    </row>
    <row r="200" spans="1:21" ht="12.75" customHeight="1" outlineLevel="4" x14ac:dyDescent="0.25">
      <c r="A200" s="133" t="s">
        <v>404</v>
      </c>
      <c r="B200" s="133"/>
      <c r="C200" s="133"/>
      <c r="D200" s="14">
        <f t="shared" ref="D200:T200" si="95">SUBTOTAL(9,D201:D202)</f>
        <v>3</v>
      </c>
      <c r="E200" s="14">
        <f t="shared" si="95"/>
        <v>2</v>
      </c>
      <c r="F200" s="18">
        <f t="shared" si="76"/>
        <v>5</v>
      </c>
      <c r="G200" s="14">
        <f t="shared" si="95"/>
        <v>8</v>
      </c>
      <c r="H200" s="14">
        <f t="shared" si="95"/>
        <v>8</v>
      </c>
      <c r="I200" s="18">
        <f t="shared" si="77"/>
        <v>16</v>
      </c>
      <c r="J200" s="14">
        <f t="shared" si="95"/>
        <v>5</v>
      </c>
      <c r="K200" s="14">
        <f t="shared" si="95"/>
        <v>5</v>
      </c>
      <c r="L200" s="18">
        <f t="shared" si="78"/>
        <v>10</v>
      </c>
      <c r="M200" s="14">
        <f t="shared" si="95"/>
        <v>3</v>
      </c>
      <c r="N200" s="14">
        <f t="shared" si="95"/>
        <v>4</v>
      </c>
      <c r="O200" s="18">
        <f t="shared" si="79"/>
        <v>7</v>
      </c>
      <c r="P200" s="14">
        <f t="shared" si="95"/>
        <v>1</v>
      </c>
      <c r="Q200" s="14">
        <f t="shared" si="95"/>
        <v>14</v>
      </c>
      <c r="R200" s="18">
        <f t="shared" si="80"/>
        <v>15</v>
      </c>
      <c r="S200" s="14">
        <f t="shared" si="95"/>
        <v>2</v>
      </c>
      <c r="T200" s="14">
        <f t="shared" si="95"/>
        <v>1</v>
      </c>
      <c r="U200" s="18">
        <f t="shared" si="81"/>
        <v>3</v>
      </c>
    </row>
    <row r="201" spans="1:21" ht="15" outlineLevel="4" x14ac:dyDescent="0.25">
      <c r="A201" s="9" t="s">
        <v>248</v>
      </c>
      <c r="B201" s="9" t="s">
        <v>249</v>
      </c>
      <c r="C201" s="9" t="s">
        <v>250</v>
      </c>
      <c r="D201" s="15"/>
      <c r="E201" s="15">
        <v>1</v>
      </c>
      <c r="F201" s="18">
        <f t="shared" si="76"/>
        <v>1</v>
      </c>
      <c r="G201" s="15"/>
      <c r="H201" s="15">
        <v>1</v>
      </c>
      <c r="I201" s="18">
        <f t="shared" si="77"/>
        <v>1</v>
      </c>
      <c r="J201" s="15"/>
      <c r="K201" s="15">
        <v>1</v>
      </c>
      <c r="L201" s="18">
        <f t="shared" si="78"/>
        <v>1</v>
      </c>
      <c r="M201" s="15"/>
      <c r="N201" s="15">
        <v>1</v>
      </c>
      <c r="O201" s="18">
        <f t="shared" si="79"/>
        <v>1</v>
      </c>
      <c r="P201" s="15"/>
      <c r="Q201" s="15"/>
      <c r="R201" s="18">
        <f t="shared" si="80"/>
        <v>0</v>
      </c>
      <c r="S201" s="15"/>
      <c r="T201" s="15"/>
      <c r="U201" s="18">
        <f t="shared" si="81"/>
        <v>0</v>
      </c>
    </row>
    <row r="202" spans="1:21" ht="15" outlineLevel="3" x14ac:dyDescent="0.25">
      <c r="A202" s="9" t="s">
        <v>272</v>
      </c>
      <c r="B202" s="9" t="s">
        <v>272</v>
      </c>
      <c r="C202" s="9" t="s">
        <v>273</v>
      </c>
      <c r="D202" s="15">
        <v>3</v>
      </c>
      <c r="E202" s="15">
        <v>1</v>
      </c>
      <c r="F202" s="18">
        <f t="shared" si="76"/>
        <v>4</v>
      </c>
      <c r="G202" s="15">
        <v>8</v>
      </c>
      <c r="H202" s="15">
        <v>7</v>
      </c>
      <c r="I202" s="18">
        <f t="shared" si="77"/>
        <v>15</v>
      </c>
      <c r="J202" s="15">
        <v>5</v>
      </c>
      <c r="K202" s="15">
        <v>4</v>
      </c>
      <c r="L202" s="18">
        <f t="shared" si="78"/>
        <v>9</v>
      </c>
      <c r="M202" s="15">
        <v>3</v>
      </c>
      <c r="N202" s="15">
        <v>3</v>
      </c>
      <c r="O202" s="18">
        <f t="shared" si="79"/>
        <v>6</v>
      </c>
      <c r="P202" s="15">
        <v>1</v>
      </c>
      <c r="Q202" s="15">
        <v>14</v>
      </c>
      <c r="R202" s="18">
        <f t="shared" si="80"/>
        <v>15</v>
      </c>
      <c r="S202" s="15">
        <v>2</v>
      </c>
      <c r="T202" s="15">
        <v>1</v>
      </c>
      <c r="U202" s="18">
        <f t="shared" si="81"/>
        <v>3</v>
      </c>
    </row>
    <row r="203" spans="1:21" ht="12.75" customHeight="1" outlineLevel="4" x14ac:dyDescent="0.25">
      <c r="A203" s="133" t="s">
        <v>402</v>
      </c>
      <c r="B203" s="133"/>
      <c r="C203" s="133"/>
      <c r="D203" s="14">
        <f t="shared" ref="D203:T203" si="96">SUBTOTAL(9,D204:D206)</f>
        <v>53</v>
      </c>
      <c r="E203" s="14">
        <f t="shared" si="96"/>
        <v>5</v>
      </c>
      <c r="F203" s="18">
        <f t="shared" si="76"/>
        <v>58</v>
      </c>
      <c r="G203" s="14">
        <f t="shared" si="96"/>
        <v>46</v>
      </c>
      <c r="H203" s="14">
        <f t="shared" si="96"/>
        <v>5</v>
      </c>
      <c r="I203" s="18">
        <f t="shared" si="77"/>
        <v>51</v>
      </c>
      <c r="J203" s="14">
        <f t="shared" si="96"/>
        <v>43</v>
      </c>
      <c r="K203" s="14">
        <f t="shared" si="96"/>
        <v>7</v>
      </c>
      <c r="L203" s="18">
        <f t="shared" si="78"/>
        <v>50</v>
      </c>
      <c r="M203" s="14">
        <f t="shared" si="96"/>
        <v>36</v>
      </c>
      <c r="N203" s="14">
        <f t="shared" si="96"/>
        <v>6</v>
      </c>
      <c r="O203" s="18">
        <f t="shared" si="79"/>
        <v>42</v>
      </c>
      <c r="P203" s="14">
        <f t="shared" si="96"/>
        <v>21</v>
      </c>
      <c r="Q203" s="14">
        <f t="shared" si="96"/>
        <v>1</v>
      </c>
      <c r="R203" s="18">
        <f t="shared" si="80"/>
        <v>22</v>
      </c>
      <c r="S203" s="14">
        <f t="shared" si="96"/>
        <v>19</v>
      </c>
      <c r="T203" s="14">
        <f t="shared" si="96"/>
        <v>1</v>
      </c>
      <c r="U203" s="18">
        <f t="shared" si="81"/>
        <v>20</v>
      </c>
    </row>
    <row r="204" spans="1:21" ht="12.75" customHeight="1" outlineLevel="4" x14ac:dyDescent="0.25">
      <c r="A204" s="9">
        <v>14.0901</v>
      </c>
      <c r="B204" s="9" t="s">
        <v>369</v>
      </c>
      <c r="C204" s="9" t="s">
        <v>370</v>
      </c>
      <c r="D204" s="15">
        <v>21</v>
      </c>
      <c r="E204" s="15"/>
      <c r="F204" s="18">
        <f t="shared" ref="F204:F267" si="97">SUM(D204:E204)</f>
        <v>21</v>
      </c>
      <c r="G204" s="15">
        <v>17</v>
      </c>
      <c r="H204" s="15"/>
      <c r="I204" s="18">
        <f t="shared" ref="I204:I267" si="98">SUM(G204:H204)</f>
        <v>17</v>
      </c>
      <c r="J204" s="15">
        <v>20</v>
      </c>
      <c r="K204" s="15">
        <v>2</v>
      </c>
      <c r="L204" s="18">
        <f t="shared" ref="L204:L267" si="99">SUM(J204:K204)</f>
        <v>22</v>
      </c>
      <c r="M204" s="15">
        <v>16</v>
      </c>
      <c r="N204" s="15">
        <v>1</v>
      </c>
      <c r="O204" s="18">
        <f t="shared" ref="O204:O267" si="100">SUM(M204:N204)</f>
        <v>17</v>
      </c>
      <c r="P204" s="15">
        <v>13</v>
      </c>
      <c r="Q204" s="15"/>
      <c r="R204" s="18">
        <f t="shared" ref="R204:R267" si="101">SUM(P204:Q204)</f>
        <v>13</v>
      </c>
      <c r="S204" s="15">
        <v>12</v>
      </c>
      <c r="T204" s="15"/>
      <c r="U204" s="18">
        <f t="shared" ref="U204:U267" si="102">SUM(S204:T204)</f>
        <v>12</v>
      </c>
    </row>
    <row r="205" spans="1:21" ht="15" outlineLevel="4" x14ac:dyDescent="0.25">
      <c r="A205" s="9">
        <v>14.100099999999999</v>
      </c>
      <c r="B205" s="9" t="s">
        <v>371</v>
      </c>
      <c r="C205" s="9" t="s">
        <v>372</v>
      </c>
      <c r="D205" s="15">
        <v>13</v>
      </c>
      <c r="E205" s="15"/>
      <c r="F205" s="18">
        <f t="shared" si="97"/>
        <v>13</v>
      </c>
      <c r="G205" s="15">
        <v>12</v>
      </c>
      <c r="H205" s="15"/>
      <c r="I205" s="18">
        <f t="shared" si="98"/>
        <v>12</v>
      </c>
      <c r="J205" s="15">
        <v>8</v>
      </c>
      <c r="K205" s="15"/>
      <c r="L205" s="18">
        <f t="shared" si="99"/>
        <v>8</v>
      </c>
      <c r="M205" s="15">
        <v>7</v>
      </c>
      <c r="N205" s="15"/>
      <c r="O205" s="18">
        <f t="shared" si="100"/>
        <v>7</v>
      </c>
      <c r="P205" s="15">
        <v>3</v>
      </c>
      <c r="Q205" s="15"/>
      <c r="R205" s="18">
        <f t="shared" si="101"/>
        <v>3</v>
      </c>
      <c r="S205" s="15">
        <v>3</v>
      </c>
      <c r="T205" s="15"/>
      <c r="U205" s="18">
        <f t="shared" si="102"/>
        <v>3</v>
      </c>
    </row>
    <row r="206" spans="1:21" ht="15" outlineLevel="3" x14ac:dyDescent="0.25">
      <c r="A206" s="9">
        <v>14.190099999999999</v>
      </c>
      <c r="B206" s="9" t="s">
        <v>373</v>
      </c>
      <c r="C206" s="9" t="s">
        <v>374</v>
      </c>
      <c r="D206" s="15">
        <v>19</v>
      </c>
      <c r="E206" s="15">
        <v>5</v>
      </c>
      <c r="F206" s="18">
        <f t="shared" si="97"/>
        <v>24</v>
      </c>
      <c r="G206" s="15">
        <v>17</v>
      </c>
      <c r="H206" s="15">
        <v>5</v>
      </c>
      <c r="I206" s="18">
        <f t="shared" si="98"/>
        <v>22</v>
      </c>
      <c r="J206" s="15">
        <v>15</v>
      </c>
      <c r="K206" s="15">
        <v>5</v>
      </c>
      <c r="L206" s="18">
        <f t="shared" si="99"/>
        <v>20</v>
      </c>
      <c r="M206" s="15">
        <v>13</v>
      </c>
      <c r="N206" s="15">
        <v>5</v>
      </c>
      <c r="O206" s="18">
        <f t="shared" si="100"/>
        <v>18</v>
      </c>
      <c r="P206" s="15">
        <v>5</v>
      </c>
      <c r="Q206" s="15">
        <v>1</v>
      </c>
      <c r="R206" s="18">
        <f t="shared" si="101"/>
        <v>6</v>
      </c>
      <c r="S206" s="15">
        <v>4</v>
      </c>
      <c r="T206" s="15">
        <v>1</v>
      </c>
      <c r="U206" s="18">
        <f t="shared" si="102"/>
        <v>5</v>
      </c>
    </row>
    <row r="207" spans="1:21" ht="12.75" customHeight="1" outlineLevel="4" x14ac:dyDescent="0.25">
      <c r="A207" s="133" t="s">
        <v>414</v>
      </c>
      <c r="B207" s="133"/>
      <c r="C207" s="133"/>
      <c r="D207" s="14">
        <f t="shared" ref="D207:T207" si="103">SUBTOTAL(9,D208:D213)</f>
        <v>31</v>
      </c>
      <c r="E207" s="14">
        <f t="shared" si="103"/>
        <v>16</v>
      </c>
      <c r="F207" s="18">
        <f t="shared" si="97"/>
        <v>47</v>
      </c>
      <c r="G207" s="14">
        <f t="shared" si="103"/>
        <v>21</v>
      </c>
      <c r="H207" s="14">
        <f t="shared" si="103"/>
        <v>12</v>
      </c>
      <c r="I207" s="18">
        <f t="shared" si="98"/>
        <v>33</v>
      </c>
      <c r="J207" s="14">
        <f t="shared" si="103"/>
        <v>23</v>
      </c>
      <c r="K207" s="14">
        <f t="shared" si="103"/>
        <v>13</v>
      </c>
      <c r="L207" s="18">
        <f t="shared" si="99"/>
        <v>36</v>
      </c>
      <c r="M207" s="14">
        <f t="shared" si="103"/>
        <v>14</v>
      </c>
      <c r="N207" s="14">
        <f t="shared" si="103"/>
        <v>11</v>
      </c>
      <c r="O207" s="18">
        <f t="shared" si="100"/>
        <v>25</v>
      </c>
      <c r="P207" s="14">
        <f t="shared" si="103"/>
        <v>12</v>
      </c>
      <c r="Q207" s="14">
        <f t="shared" si="103"/>
        <v>10</v>
      </c>
      <c r="R207" s="18">
        <f t="shared" si="101"/>
        <v>22</v>
      </c>
      <c r="S207" s="14">
        <f t="shared" si="103"/>
        <v>12</v>
      </c>
      <c r="T207" s="14">
        <f t="shared" si="103"/>
        <v>10</v>
      </c>
      <c r="U207" s="18">
        <f t="shared" si="102"/>
        <v>22</v>
      </c>
    </row>
    <row r="208" spans="1:21" ht="12.75" customHeight="1" outlineLevel="4" x14ac:dyDescent="0.25">
      <c r="A208" s="9" t="s">
        <v>251</v>
      </c>
      <c r="B208" s="9" t="s">
        <v>252</v>
      </c>
      <c r="C208" s="9" t="s">
        <v>253</v>
      </c>
      <c r="D208" s="15">
        <v>4</v>
      </c>
      <c r="E208" s="15">
        <v>1</v>
      </c>
      <c r="F208" s="18">
        <f t="shared" si="97"/>
        <v>5</v>
      </c>
      <c r="G208" s="15">
        <v>4</v>
      </c>
      <c r="H208" s="15">
        <v>1</v>
      </c>
      <c r="I208" s="18">
        <f t="shared" si="98"/>
        <v>5</v>
      </c>
      <c r="J208" s="15">
        <v>5</v>
      </c>
      <c r="K208" s="15">
        <v>5</v>
      </c>
      <c r="L208" s="18">
        <f t="shared" si="99"/>
        <v>10</v>
      </c>
      <c r="M208" s="15">
        <v>4</v>
      </c>
      <c r="N208" s="15">
        <v>5</v>
      </c>
      <c r="O208" s="18">
        <f t="shared" si="100"/>
        <v>9</v>
      </c>
      <c r="P208" s="15"/>
      <c r="Q208" s="15">
        <v>3</v>
      </c>
      <c r="R208" s="18">
        <f t="shared" si="101"/>
        <v>3</v>
      </c>
      <c r="S208" s="15"/>
      <c r="T208" s="15">
        <v>3</v>
      </c>
      <c r="U208" s="18">
        <f t="shared" si="102"/>
        <v>3</v>
      </c>
    </row>
    <row r="209" spans="1:21" ht="15" outlineLevel="4" x14ac:dyDescent="0.25">
      <c r="A209" s="9" t="s">
        <v>254</v>
      </c>
      <c r="B209" s="9" t="s">
        <v>255</v>
      </c>
      <c r="C209" s="9" t="s">
        <v>256</v>
      </c>
      <c r="D209" s="15">
        <v>2</v>
      </c>
      <c r="E209" s="15">
        <v>1</v>
      </c>
      <c r="F209" s="18">
        <f t="shared" si="97"/>
        <v>3</v>
      </c>
      <c r="G209" s="15"/>
      <c r="H209" s="15">
        <v>1</v>
      </c>
      <c r="I209" s="18">
        <f t="shared" si="98"/>
        <v>1</v>
      </c>
      <c r="J209" s="15"/>
      <c r="K209" s="15"/>
      <c r="L209" s="18">
        <f t="shared" si="99"/>
        <v>0</v>
      </c>
      <c r="M209" s="15"/>
      <c r="N209" s="15"/>
      <c r="O209" s="18">
        <f t="shared" si="100"/>
        <v>0</v>
      </c>
      <c r="P209" s="15"/>
      <c r="Q209" s="15"/>
      <c r="R209" s="18">
        <f t="shared" si="101"/>
        <v>0</v>
      </c>
      <c r="S209" s="15"/>
      <c r="T209" s="15"/>
      <c r="U209" s="18">
        <f t="shared" si="102"/>
        <v>0</v>
      </c>
    </row>
    <row r="210" spans="1:21" ht="12.75" customHeight="1" outlineLevel="4" x14ac:dyDescent="0.25">
      <c r="A210" s="9" t="s">
        <v>257</v>
      </c>
      <c r="B210" s="9" t="s">
        <v>258</v>
      </c>
      <c r="C210" s="9" t="s">
        <v>259</v>
      </c>
      <c r="D210" s="15">
        <v>3</v>
      </c>
      <c r="E210" s="15">
        <v>2</v>
      </c>
      <c r="F210" s="18">
        <f t="shared" si="97"/>
        <v>5</v>
      </c>
      <c r="G210" s="15">
        <v>3</v>
      </c>
      <c r="H210" s="15">
        <v>2</v>
      </c>
      <c r="I210" s="18">
        <f t="shared" si="98"/>
        <v>5</v>
      </c>
      <c r="J210" s="15">
        <v>4</v>
      </c>
      <c r="K210" s="15">
        <v>1</v>
      </c>
      <c r="L210" s="18">
        <f t="shared" si="99"/>
        <v>5</v>
      </c>
      <c r="M210" s="15">
        <v>3</v>
      </c>
      <c r="N210" s="15"/>
      <c r="O210" s="18">
        <f t="shared" si="100"/>
        <v>3</v>
      </c>
      <c r="P210" s="15">
        <v>3</v>
      </c>
      <c r="Q210" s="15"/>
      <c r="R210" s="18">
        <f t="shared" si="101"/>
        <v>3</v>
      </c>
      <c r="S210" s="15">
        <v>3</v>
      </c>
      <c r="T210" s="15"/>
      <c r="U210" s="18">
        <f t="shared" si="102"/>
        <v>3</v>
      </c>
    </row>
    <row r="211" spans="1:21" ht="12.75" customHeight="1" outlineLevel="4" x14ac:dyDescent="0.25">
      <c r="A211" s="9" t="s">
        <v>260</v>
      </c>
      <c r="B211" s="9" t="s">
        <v>261</v>
      </c>
      <c r="C211" s="9" t="s">
        <v>262</v>
      </c>
      <c r="D211" s="15">
        <v>2</v>
      </c>
      <c r="E211" s="15">
        <v>1</v>
      </c>
      <c r="F211" s="18">
        <f t="shared" si="97"/>
        <v>3</v>
      </c>
      <c r="G211" s="15">
        <v>1</v>
      </c>
      <c r="H211" s="15">
        <v>1</v>
      </c>
      <c r="I211" s="18">
        <f t="shared" si="98"/>
        <v>2</v>
      </c>
      <c r="J211" s="15">
        <v>2</v>
      </c>
      <c r="K211" s="15">
        <v>2</v>
      </c>
      <c r="L211" s="18">
        <f t="shared" si="99"/>
        <v>4</v>
      </c>
      <c r="M211" s="15">
        <v>1</v>
      </c>
      <c r="N211" s="15">
        <v>2</v>
      </c>
      <c r="O211" s="18">
        <f t="shared" si="100"/>
        <v>3</v>
      </c>
      <c r="P211" s="15">
        <v>1</v>
      </c>
      <c r="Q211" s="15">
        <v>1</v>
      </c>
      <c r="R211" s="18">
        <f t="shared" si="101"/>
        <v>2</v>
      </c>
      <c r="S211" s="15">
        <v>2</v>
      </c>
      <c r="T211" s="15">
        <v>1</v>
      </c>
      <c r="U211" s="18">
        <f t="shared" si="102"/>
        <v>3</v>
      </c>
    </row>
    <row r="212" spans="1:21" ht="12.75" customHeight="1" outlineLevel="4" x14ac:dyDescent="0.25">
      <c r="A212" s="9" t="s">
        <v>263</v>
      </c>
      <c r="B212" s="9" t="s">
        <v>264</v>
      </c>
      <c r="C212" s="9" t="s">
        <v>265</v>
      </c>
      <c r="D212" s="15">
        <v>1</v>
      </c>
      <c r="E212" s="15"/>
      <c r="F212" s="18">
        <f t="shared" si="97"/>
        <v>1</v>
      </c>
      <c r="G212" s="15">
        <v>1</v>
      </c>
      <c r="H212" s="15"/>
      <c r="I212" s="18">
        <f t="shared" si="98"/>
        <v>1</v>
      </c>
      <c r="J212" s="15">
        <v>3</v>
      </c>
      <c r="K212" s="15">
        <v>1</v>
      </c>
      <c r="L212" s="18">
        <f t="shared" si="99"/>
        <v>4</v>
      </c>
      <c r="M212" s="15">
        <v>2</v>
      </c>
      <c r="N212" s="15">
        <v>1</v>
      </c>
      <c r="O212" s="18">
        <f t="shared" si="100"/>
        <v>3</v>
      </c>
      <c r="P212" s="15">
        <v>2</v>
      </c>
      <c r="Q212" s="15">
        <v>1</v>
      </c>
      <c r="R212" s="18">
        <f t="shared" si="101"/>
        <v>3</v>
      </c>
      <c r="S212" s="15">
        <v>2</v>
      </c>
      <c r="T212" s="15">
        <v>1</v>
      </c>
      <c r="U212" s="18">
        <f t="shared" si="102"/>
        <v>3</v>
      </c>
    </row>
    <row r="213" spans="1:21" ht="15" outlineLevel="3" x14ac:dyDescent="0.25">
      <c r="A213" s="9" t="s">
        <v>266</v>
      </c>
      <c r="B213" s="9" t="s">
        <v>267</v>
      </c>
      <c r="C213" s="9" t="s">
        <v>268</v>
      </c>
      <c r="D213" s="15">
        <v>19</v>
      </c>
      <c r="E213" s="15">
        <v>11</v>
      </c>
      <c r="F213" s="18">
        <f t="shared" si="97"/>
        <v>30</v>
      </c>
      <c r="G213" s="15">
        <v>12</v>
      </c>
      <c r="H213" s="15">
        <v>7</v>
      </c>
      <c r="I213" s="18">
        <f t="shared" si="98"/>
        <v>19</v>
      </c>
      <c r="J213" s="15">
        <v>9</v>
      </c>
      <c r="K213" s="15">
        <v>4</v>
      </c>
      <c r="L213" s="18">
        <f t="shared" si="99"/>
        <v>13</v>
      </c>
      <c r="M213" s="15">
        <v>4</v>
      </c>
      <c r="N213" s="15">
        <v>3</v>
      </c>
      <c r="O213" s="18">
        <f t="shared" si="100"/>
        <v>7</v>
      </c>
      <c r="P213" s="15">
        <v>6</v>
      </c>
      <c r="Q213" s="15">
        <v>5</v>
      </c>
      <c r="R213" s="18">
        <f t="shared" si="101"/>
        <v>11</v>
      </c>
      <c r="S213" s="15">
        <v>5</v>
      </c>
      <c r="T213" s="15">
        <v>5</v>
      </c>
      <c r="U213" s="18">
        <f t="shared" si="102"/>
        <v>10</v>
      </c>
    </row>
    <row r="214" spans="1:21" ht="12.75" customHeight="1" outlineLevel="4" x14ac:dyDescent="0.25">
      <c r="A214" s="133" t="s">
        <v>403</v>
      </c>
      <c r="B214" s="133"/>
      <c r="C214" s="133"/>
      <c r="D214" s="14">
        <f t="shared" ref="D214:T214" si="104">SUBTOTAL(9,D215:D220)</f>
        <v>24</v>
      </c>
      <c r="E214" s="14">
        <f t="shared" si="104"/>
        <v>18</v>
      </c>
      <c r="F214" s="18">
        <f t="shared" si="97"/>
        <v>42</v>
      </c>
      <c r="G214" s="14">
        <f t="shared" si="104"/>
        <v>15</v>
      </c>
      <c r="H214" s="14">
        <f t="shared" si="104"/>
        <v>10</v>
      </c>
      <c r="I214" s="18">
        <f t="shared" si="98"/>
        <v>25</v>
      </c>
      <c r="J214" s="14">
        <f t="shared" si="104"/>
        <v>15</v>
      </c>
      <c r="K214" s="14">
        <f t="shared" si="104"/>
        <v>12</v>
      </c>
      <c r="L214" s="18">
        <f t="shared" si="99"/>
        <v>27</v>
      </c>
      <c r="M214" s="14">
        <f t="shared" si="104"/>
        <v>13</v>
      </c>
      <c r="N214" s="14">
        <f t="shared" si="104"/>
        <v>11</v>
      </c>
      <c r="O214" s="18">
        <f t="shared" si="100"/>
        <v>24</v>
      </c>
      <c r="P214" s="14">
        <f t="shared" si="104"/>
        <v>23</v>
      </c>
      <c r="Q214" s="14">
        <f t="shared" si="104"/>
        <v>15</v>
      </c>
      <c r="R214" s="18">
        <f t="shared" si="101"/>
        <v>38</v>
      </c>
      <c r="S214" s="14">
        <f t="shared" si="104"/>
        <v>15</v>
      </c>
      <c r="T214" s="14">
        <f t="shared" si="104"/>
        <v>11</v>
      </c>
      <c r="U214" s="18">
        <f t="shared" si="102"/>
        <v>26</v>
      </c>
    </row>
    <row r="215" spans="1:21" ht="15" outlineLevel="4" x14ac:dyDescent="0.25">
      <c r="A215" s="9">
        <v>13</v>
      </c>
      <c r="B215" s="9" t="s">
        <v>279</v>
      </c>
      <c r="C215" s="9" t="s">
        <v>280</v>
      </c>
      <c r="D215" s="15">
        <v>9</v>
      </c>
      <c r="E215" s="15">
        <v>5</v>
      </c>
      <c r="F215" s="18">
        <f t="shared" si="97"/>
        <v>14</v>
      </c>
      <c r="G215" s="15">
        <v>6</v>
      </c>
      <c r="H215" s="15">
        <v>1</v>
      </c>
      <c r="I215" s="18">
        <f t="shared" si="98"/>
        <v>7</v>
      </c>
      <c r="J215" s="15">
        <v>7</v>
      </c>
      <c r="K215" s="15">
        <v>4</v>
      </c>
      <c r="L215" s="18">
        <f t="shared" si="99"/>
        <v>11</v>
      </c>
      <c r="M215" s="15">
        <v>7</v>
      </c>
      <c r="N215" s="15">
        <v>4</v>
      </c>
      <c r="O215" s="18">
        <f t="shared" si="100"/>
        <v>11</v>
      </c>
      <c r="P215" s="15">
        <v>15</v>
      </c>
      <c r="Q215" s="15">
        <v>5</v>
      </c>
      <c r="R215" s="18">
        <f t="shared" si="101"/>
        <v>20</v>
      </c>
      <c r="S215" s="15">
        <v>9</v>
      </c>
      <c r="T215" s="15">
        <v>4</v>
      </c>
      <c r="U215" s="18">
        <f t="shared" si="102"/>
        <v>13</v>
      </c>
    </row>
    <row r="216" spans="1:21" ht="12.75" customHeight="1" outlineLevel="4" x14ac:dyDescent="0.25">
      <c r="A216" s="9">
        <v>16</v>
      </c>
      <c r="B216" s="9" t="s">
        <v>281</v>
      </c>
      <c r="C216" s="9" t="s">
        <v>282</v>
      </c>
      <c r="D216" s="15">
        <v>9</v>
      </c>
      <c r="E216" s="15">
        <v>13</v>
      </c>
      <c r="F216" s="18">
        <f t="shared" si="97"/>
        <v>22</v>
      </c>
      <c r="G216" s="15">
        <v>9</v>
      </c>
      <c r="H216" s="15">
        <v>9</v>
      </c>
      <c r="I216" s="18">
        <f t="shared" si="98"/>
        <v>18</v>
      </c>
      <c r="J216" s="15">
        <v>4</v>
      </c>
      <c r="K216" s="15">
        <v>7</v>
      </c>
      <c r="L216" s="18">
        <f t="shared" si="99"/>
        <v>11</v>
      </c>
      <c r="M216" s="15">
        <v>3</v>
      </c>
      <c r="N216" s="15">
        <v>6</v>
      </c>
      <c r="O216" s="18">
        <f t="shared" si="100"/>
        <v>9</v>
      </c>
      <c r="P216" s="15">
        <v>2</v>
      </c>
      <c r="Q216" s="15">
        <v>8</v>
      </c>
      <c r="R216" s="18">
        <f t="shared" si="101"/>
        <v>10</v>
      </c>
      <c r="S216" s="15">
        <v>3</v>
      </c>
      <c r="T216" s="15">
        <v>6</v>
      </c>
      <c r="U216" s="18">
        <f t="shared" si="102"/>
        <v>9</v>
      </c>
    </row>
    <row r="217" spans="1:21" ht="15" outlineLevel="4" x14ac:dyDescent="0.25">
      <c r="A217" s="9">
        <v>24</v>
      </c>
      <c r="B217" s="9" t="s">
        <v>283</v>
      </c>
      <c r="C217" s="9" t="s">
        <v>284</v>
      </c>
      <c r="D217" s="15">
        <v>2</v>
      </c>
      <c r="E217" s="15"/>
      <c r="F217" s="18">
        <f t="shared" si="97"/>
        <v>2</v>
      </c>
      <c r="G217" s="15"/>
      <c r="H217" s="15"/>
      <c r="I217" s="18">
        <f t="shared" si="98"/>
        <v>0</v>
      </c>
      <c r="J217" s="15">
        <v>1</v>
      </c>
      <c r="K217" s="15"/>
      <c r="L217" s="18">
        <f t="shared" si="99"/>
        <v>1</v>
      </c>
      <c r="M217" s="15">
        <v>1</v>
      </c>
      <c r="N217" s="15"/>
      <c r="O217" s="18">
        <f t="shared" si="100"/>
        <v>1</v>
      </c>
      <c r="P217" s="15"/>
      <c r="Q217" s="15"/>
      <c r="R217" s="18">
        <f t="shared" si="101"/>
        <v>0</v>
      </c>
      <c r="S217" s="15"/>
      <c r="T217" s="15"/>
      <c r="U217" s="18">
        <f t="shared" si="102"/>
        <v>0</v>
      </c>
    </row>
    <row r="218" spans="1:21" ht="12.75" customHeight="1" outlineLevel="4" x14ac:dyDescent="0.25">
      <c r="A218" s="9">
        <v>30</v>
      </c>
      <c r="B218" s="9" t="s">
        <v>287</v>
      </c>
      <c r="C218" s="9" t="s">
        <v>288</v>
      </c>
      <c r="D218" s="15"/>
      <c r="E218" s="15"/>
      <c r="F218" s="18">
        <f t="shared" si="97"/>
        <v>0</v>
      </c>
      <c r="G218" s="15"/>
      <c r="H218" s="15"/>
      <c r="I218" s="18">
        <f t="shared" si="98"/>
        <v>0</v>
      </c>
      <c r="J218" s="15"/>
      <c r="K218" s="15"/>
      <c r="L218" s="18">
        <f t="shared" si="99"/>
        <v>0</v>
      </c>
      <c r="M218" s="15"/>
      <c r="N218" s="15"/>
      <c r="O218" s="18">
        <f t="shared" si="100"/>
        <v>0</v>
      </c>
      <c r="P218" s="15"/>
      <c r="Q218" s="15">
        <v>1</v>
      </c>
      <c r="R218" s="18">
        <f t="shared" si="101"/>
        <v>1</v>
      </c>
      <c r="S218" s="15"/>
      <c r="T218" s="15"/>
      <c r="U218" s="18">
        <f t="shared" si="102"/>
        <v>0</v>
      </c>
    </row>
    <row r="219" spans="1:21" ht="12.75" customHeight="1" outlineLevel="4" x14ac:dyDescent="0.25">
      <c r="A219" s="9">
        <v>45</v>
      </c>
      <c r="B219" s="9" t="s">
        <v>289</v>
      </c>
      <c r="C219" s="9" t="s">
        <v>290</v>
      </c>
      <c r="D219" s="15">
        <v>3</v>
      </c>
      <c r="E219" s="15"/>
      <c r="F219" s="18">
        <f t="shared" si="97"/>
        <v>3</v>
      </c>
      <c r="G219" s="15"/>
      <c r="H219" s="15"/>
      <c r="I219" s="18">
        <f t="shared" si="98"/>
        <v>0</v>
      </c>
      <c r="J219" s="15">
        <v>2</v>
      </c>
      <c r="K219" s="15">
        <v>1</v>
      </c>
      <c r="L219" s="18">
        <f t="shared" si="99"/>
        <v>3</v>
      </c>
      <c r="M219" s="15">
        <v>1</v>
      </c>
      <c r="N219" s="15">
        <v>1</v>
      </c>
      <c r="O219" s="18">
        <f t="shared" si="100"/>
        <v>2</v>
      </c>
      <c r="P219" s="15">
        <v>3</v>
      </c>
      <c r="Q219" s="15">
        <v>1</v>
      </c>
      <c r="R219" s="18">
        <f t="shared" si="101"/>
        <v>4</v>
      </c>
      <c r="S219" s="15">
        <v>2</v>
      </c>
      <c r="T219" s="15">
        <v>1</v>
      </c>
      <c r="U219" s="18">
        <f t="shared" si="102"/>
        <v>3</v>
      </c>
    </row>
    <row r="220" spans="1:21" ht="15" outlineLevel="1" x14ac:dyDescent="0.25">
      <c r="A220" s="9">
        <v>52</v>
      </c>
      <c r="B220" s="9" t="s">
        <v>291</v>
      </c>
      <c r="C220" s="9" t="s">
        <v>292</v>
      </c>
      <c r="D220" s="15">
        <v>1</v>
      </c>
      <c r="E220" s="15"/>
      <c r="F220" s="18">
        <f t="shared" si="97"/>
        <v>1</v>
      </c>
      <c r="G220" s="15"/>
      <c r="H220" s="15"/>
      <c r="I220" s="18">
        <f t="shared" si="98"/>
        <v>0</v>
      </c>
      <c r="J220" s="15">
        <v>1</v>
      </c>
      <c r="K220" s="15"/>
      <c r="L220" s="18">
        <f t="shared" si="99"/>
        <v>1</v>
      </c>
      <c r="M220" s="15">
        <v>1</v>
      </c>
      <c r="N220" s="15"/>
      <c r="O220" s="18">
        <f t="shared" si="100"/>
        <v>1</v>
      </c>
      <c r="P220" s="15">
        <v>3</v>
      </c>
      <c r="Q220" s="15"/>
      <c r="R220" s="18">
        <f t="shared" si="101"/>
        <v>3</v>
      </c>
      <c r="S220" s="15">
        <v>1</v>
      </c>
      <c r="T220" s="15"/>
      <c r="U220" s="18">
        <f t="shared" si="102"/>
        <v>1</v>
      </c>
    </row>
    <row r="221" spans="1:21" ht="15" outlineLevel="2" x14ac:dyDescent="0.25">
      <c r="A221" s="131" t="s">
        <v>295</v>
      </c>
      <c r="B221" s="131"/>
      <c r="C221" s="131"/>
      <c r="D221" s="14">
        <f t="shared" ref="D221:T221" si="105">SUBTOTAL(9,D224:D272)</f>
        <v>755</v>
      </c>
      <c r="E221" s="14">
        <f t="shared" si="105"/>
        <v>1570</v>
      </c>
      <c r="F221" s="18">
        <f t="shared" si="97"/>
        <v>2325</v>
      </c>
      <c r="G221" s="14">
        <f t="shared" si="105"/>
        <v>709</v>
      </c>
      <c r="H221" s="14">
        <f t="shared" si="105"/>
        <v>1500</v>
      </c>
      <c r="I221" s="18">
        <f t="shared" si="98"/>
        <v>2209</v>
      </c>
      <c r="J221" s="14">
        <f t="shared" si="105"/>
        <v>685</v>
      </c>
      <c r="K221" s="14">
        <f t="shared" si="105"/>
        <v>1537</v>
      </c>
      <c r="L221" s="18">
        <f t="shared" si="99"/>
        <v>2222</v>
      </c>
      <c r="M221" s="14">
        <f t="shared" si="105"/>
        <v>651</v>
      </c>
      <c r="N221" s="14">
        <f t="shared" si="105"/>
        <v>1420</v>
      </c>
      <c r="O221" s="18">
        <f t="shared" si="100"/>
        <v>2071</v>
      </c>
      <c r="P221" s="14">
        <f t="shared" si="105"/>
        <v>636</v>
      </c>
      <c r="Q221" s="14">
        <f t="shared" si="105"/>
        <v>1440</v>
      </c>
      <c r="R221" s="18">
        <f t="shared" si="101"/>
        <v>2076</v>
      </c>
      <c r="S221" s="14">
        <f t="shared" si="105"/>
        <v>589</v>
      </c>
      <c r="T221" s="14">
        <f t="shared" si="105"/>
        <v>1303</v>
      </c>
      <c r="U221" s="18">
        <f t="shared" si="102"/>
        <v>1892</v>
      </c>
    </row>
    <row r="222" spans="1:21" ht="15" outlineLevel="3" collapsed="1" x14ac:dyDescent="0.25">
      <c r="A222" s="132" t="s">
        <v>4</v>
      </c>
      <c r="B222" s="132"/>
      <c r="C222" s="132"/>
      <c r="D222" s="14">
        <f t="shared" ref="D222:T222" si="106">SUBTOTAL(9,D224:D253)</f>
        <v>522</v>
      </c>
      <c r="E222" s="14">
        <f t="shared" si="106"/>
        <v>1237</v>
      </c>
      <c r="F222" s="18">
        <f t="shared" si="97"/>
        <v>1759</v>
      </c>
      <c r="G222" s="14">
        <f t="shared" si="106"/>
        <v>479</v>
      </c>
      <c r="H222" s="14">
        <f t="shared" si="106"/>
        <v>1189</v>
      </c>
      <c r="I222" s="18">
        <f t="shared" si="98"/>
        <v>1668</v>
      </c>
      <c r="J222" s="14">
        <f t="shared" si="106"/>
        <v>465</v>
      </c>
      <c r="K222" s="14">
        <f t="shared" si="106"/>
        <v>1221</v>
      </c>
      <c r="L222" s="18">
        <f t="shared" si="99"/>
        <v>1686</v>
      </c>
      <c r="M222" s="14">
        <f t="shared" si="106"/>
        <v>438</v>
      </c>
      <c r="N222" s="14">
        <f t="shared" si="106"/>
        <v>1125</v>
      </c>
      <c r="O222" s="18">
        <f t="shared" si="100"/>
        <v>1563</v>
      </c>
      <c r="P222" s="14">
        <f t="shared" si="106"/>
        <v>423</v>
      </c>
      <c r="Q222" s="14">
        <f t="shared" si="106"/>
        <v>1125</v>
      </c>
      <c r="R222" s="18">
        <f t="shared" si="101"/>
        <v>1548</v>
      </c>
      <c r="S222" s="14">
        <f t="shared" si="106"/>
        <v>393</v>
      </c>
      <c r="T222" s="14">
        <f t="shared" si="106"/>
        <v>1027</v>
      </c>
      <c r="U222" s="18">
        <f t="shared" si="102"/>
        <v>1420</v>
      </c>
    </row>
    <row r="223" spans="1:21" ht="15" outlineLevel="4" x14ac:dyDescent="0.25">
      <c r="A223" s="133" t="s">
        <v>5</v>
      </c>
      <c r="B223" s="133"/>
      <c r="C223" s="133"/>
      <c r="D223" s="14">
        <f t="shared" ref="D223:T223" si="107">SUBTOTAL(9,D224:D235)</f>
        <v>434</v>
      </c>
      <c r="E223" s="14">
        <f t="shared" si="107"/>
        <v>1021</v>
      </c>
      <c r="F223" s="18">
        <f t="shared" si="97"/>
        <v>1455</v>
      </c>
      <c r="G223" s="14">
        <f t="shared" si="107"/>
        <v>405</v>
      </c>
      <c r="H223" s="14">
        <f t="shared" si="107"/>
        <v>982</v>
      </c>
      <c r="I223" s="18">
        <f t="shared" si="98"/>
        <v>1387</v>
      </c>
      <c r="J223" s="14">
        <f t="shared" si="107"/>
        <v>392</v>
      </c>
      <c r="K223" s="14">
        <f t="shared" si="107"/>
        <v>1008</v>
      </c>
      <c r="L223" s="18">
        <f t="shared" si="99"/>
        <v>1400</v>
      </c>
      <c r="M223" s="14">
        <f t="shared" si="107"/>
        <v>369</v>
      </c>
      <c r="N223" s="14">
        <f t="shared" si="107"/>
        <v>929</v>
      </c>
      <c r="O223" s="18">
        <f t="shared" si="100"/>
        <v>1298</v>
      </c>
      <c r="P223" s="14">
        <f t="shared" si="107"/>
        <v>346</v>
      </c>
      <c r="Q223" s="14">
        <f t="shared" si="107"/>
        <v>930</v>
      </c>
      <c r="R223" s="18">
        <f t="shared" si="101"/>
        <v>1276</v>
      </c>
      <c r="S223" s="14">
        <f t="shared" si="107"/>
        <v>315</v>
      </c>
      <c r="T223" s="14">
        <f t="shared" si="107"/>
        <v>852</v>
      </c>
      <c r="U223" s="18">
        <f t="shared" si="102"/>
        <v>1167</v>
      </c>
    </row>
    <row r="224" spans="1:21" ht="12.75" customHeight="1" outlineLevel="4" x14ac:dyDescent="0.25">
      <c r="A224" s="9">
        <v>16.010100000000001</v>
      </c>
      <c r="B224" s="9" t="s">
        <v>296</v>
      </c>
      <c r="C224" s="9" t="s">
        <v>297</v>
      </c>
      <c r="D224" s="15">
        <v>70</v>
      </c>
      <c r="E224" s="15">
        <v>315</v>
      </c>
      <c r="F224" s="18">
        <f t="shared" si="97"/>
        <v>385</v>
      </c>
      <c r="G224" s="15">
        <v>72</v>
      </c>
      <c r="H224" s="15">
        <v>309</v>
      </c>
      <c r="I224" s="18">
        <f t="shared" si="98"/>
        <v>381</v>
      </c>
      <c r="J224" s="15">
        <v>76</v>
      </c>
      <c r="K224" s="15">
        <v>329</v>
      </c>
      <c r="L224" s="18">
        <f t="shared" si="99"/>
        <v>405</v>
      </c>
      <c r="M224" s="15">
        <v>72</v>
      </c>
      <c r="N224" s="15">
        <v>312</v>
      </c>
      <c r="O224" s="18">
        <f t="shared" si="100"/>
        <v>384</v>
      </c>
      <c r="P224" s="15">
        <v>69</v>
      </c>
      <c r="Q224" s="15">
        <v>338</v>
      </c>
      <c r="R224" s="18">
        <f t="shared" si="101"/>
        <v>407</v>
      </c>
      <c r="S224" s="15">
        <v>57</v>
      </c>
      <c r="T224" s="15">
        <v>327</v>
      </c>
      <c r="U224" s="18">
        <f t="shared" si="102"/>
        <v>384</v>
      </c>
    </row>
    <row r="225" spans="1:21" ht="15" outlineLevel="4" x14ac:dyDescent="0.25">
      <c r="A225" s="9">
        <v>16.010400000000001</v>
      </c>
      <c r="B225" s="9" t="s">
        <v>300</v>
      </c>
      <c r="C225" s="9" t="s">
        <v>301</v>
      </c>
      <c r="D225" s="15">
        <v>24</v>
      </c>
      <c r="E225" s="15">
        <v>105</v>
      </c>
      <c r="F225" s="18">
        <f t="shared" si="97"/>
        <v>129</v>
      </c>
      <c r="G225" s="15">
        <v>22</v>
      </c>
      <c r="H225" s="15">
        <v>94</v>
      </c>
      <c r="I225" s="18">
        <f t="shared" si="98"/>
        <v>116</v>
      </c>
      <c r="J225" s="15">
        <v>27</v>
      </c>
      <c r="K225" s="15">
        <v>101</v>
      </c>
      <c r="L225" s="18">
        <f t="shared" si="99"/>
        <v>128</v>
      </c>
      <c r="M225" s="15">
        <v>30</v>
      </c>
      <c r="N225" s="15">
        <v>93</v>
      </c>
      <c r="O225" s="18">
        <f t="shared" si="100"/>
        <v>123</v>
      </c>
      <c r="P225" s="15">
        <v>24</v>
      </c>
      <c r="Q225" s="15">
        <v>84</v>
      </c>
      <c r="R225" s="18">
        <f t="shared" si="101"/>
        <v>108</v>
      </c>
      <c r="S225" s="15">
        <v>22</v>
      </c>
      <c r="T225" s="15">
        <v>74</v>
      </c>
      <c r="U225" s="18">
        <f t="shared" si="102"/>
        <v>96</v>
      </c>
    </row>
    <row r="226" spans="1:21" ht="15" outlineLevel="4" x14ac:dyDescent="0.25">
      <c r="A226" s="9">
        <v>16.010400000000001</v>
      </c>
      <c r="B226" s="9" t="s">
        <v>302</v>
      </c>
      <c r="C226" s="9" t="s">
        <v>303</v>
      </c>
      <c r="D226" s="15">
        <v>22</v>
      </c>
      <c r="E226" s="15">
        <v>70</v>
      </c>
      <c r="F226" s="18">
        <f t="shared" si="97"/>
        <v>92</v>
      </c>
      <c r="G226" s="15">
        <v>23</v>
      </c>
      <c r="H226" s="15">
        <v>63</v>
      </c>
      <c r="I226" s="18">
        <f t="shared" si="98"/>
        <v>86</v>
      </c>
      <c r="J226" s="15">
        <v>22</v>
      </c>
      <c r="K226" s="15">
        <v>73</v>
      </c>
      <c r="L226" s="18">
        <f t="shared" si="99"/>
        <v>95</v>
      </c>
      <c r="M226" s="15">
        <v>21</v>
      </c>
      <c r="N226" s="15">
        <v>66</v>
      </c>
      <c r="O226" s="18">
        <f t="shared" si="100"/>
        <v>87</v>
      </c>
      <c r="P226" s="15">
        <v>20</v>
      </c>
      <c r="Q226" s="15">
        <v>60</v>
      </c>
      <c r="R226" s="18">
        <f t="shared" si="101"/>
        <v>80</v>
      </c>
      <c r="S226" s="15">
        <v>19</v>
      </c>
      <c r="T226" s="15">
        <v>57</v>
      </c>
      <c r="U226" s="18">
        <f t="shared" si="102"/>
        <v>76</v>
      </c>
    </row>
    <row r="227" spans="1:21" ht="12.75" customHeight="1" outlineLevel="4" x14ac:dyDescent="0.25">
      <c r="A227" s="9">
        <v>16.090499999999999</v>
      </c>
      <c r="B227" s="9" t="s">
        <v>306</v>
      </c>
      <c r="C227" s="9" t="s">
        <v>307</v>
      </c>
      <c r="D227" s="15">
        <v>16</v>
      </c>
      <c r="E227" s="15">
        <v>51</v>
      </c>
      <c r="F227" s="18">
        <f t="shared" si="97"/>
        <v>67</v>
      </c>
      <c r="G227" s="15">
        <v>13</v>
      </c>
      <c r="H227" s="15">
        <v>54</v>
      </c>
      <c r="I227" s="18">
        <f t="shared" si="98"/>
        <v>67</v>
      </c>
      <c r="J227" s="15">
        <v>8</v>
      </c>
      <c r="K227" s="15">
        <v>51</v>
      </c>
      <c r="L227" s="18">
        <f t="shared" si="99"/>
        <v>59</v>
      </c>
      <c r="M227" s="15">
        <v>9</v>
      </c>
      <c r="N227" s="15">
        <v>43</v>
      </c>
      <c r="O227" s="18">
        <f t="shared" si="100"/>
        <v>52</v>
      </c>
      <c r="P227" s="15">
        <v>8</v>
      </c>
      <c r="Q227" s="15">
        <v>33</v>
      </c>
      <c r="R227" s="18">
        <f t="shared" si="101"/>
        <v>41</v>
      </c>
      <c r="S227" s="15">
        <v>11</v>
      </c>
      <c r="T227" s="15">
        <v>29</v>
      </c>
      <c r="U227" s="18">
        <f t="shared" si="102"/>
        <v>40</v>
      </c>
    </row>
    <row r="228" spans="1:21" ht="12.75" customHeight="1" outlineLevel="4" x14ac:dyDescent="0.25">
      <c r="A228" s="9">
        <v>23.010100000000001</v>
      </c>
      <c r="B228" s="9" t="s">
        <v>308</v>
      </c>
      <c r="C228" s="9" t="s">
        <v>309</v>
      </c>
      <c r="D228" s="15">
        <v>5</v>
      </c>
      <c r="E228" s="15">
        <v>7</v>
      </c>
      <c r="F228" s="18">
        <f t="shared" si="97"/>
        <v>12</v>
      </c>
      <c r="G228" s="15">
        <v>5</v>
      </c>
      <c r="H228" s="15">
        <v>6</v>
      </c>
      <c r="I228" s="18">
        <f t="shared" si="98"/>
        <v>11</v>
      </c>
      <c r="J228" s="15">
        <v>5</v>
      </c>
      <c r="K228" s="15">
        <v>4</v>
      </c>
      <c r="L228" s="18">
        <f t="shared" si="99"/>
        <v>9</v>
      </c>
      <c r="M228" s="15">
        <v>3</v>
      </c>
      <c r="N228" s="15">
        <v>5</v>
      </c>
      <c r="O228" s="18">
        <f t="shared" si="100"/>
        <v>8</v>
      </c>
      <c r="P228" s="15">
        <v>2</v>
      </c>
      <c r="Q228" s="15">
        <v>5</v>
      </c>
      <c r="R228" s="18">
        <f t="shared" si="101"/>
        <v>7</v>
      </c>
      <c r="S228" s="15">
        <v>1</v>
      </c>
      <c r="T228" s="15">
        <v>5</v>
      </c>
      <c r="U228" s="18">
        <f t="shared" si="102"/>
        <v>6</v>
      </c>
    </row>
    <row r="229" spans="1:21" ht="15" outlineLevel="4" x14ac:dyDescent="0.25">
      <c r="A229" s="9">
        <v>23.9999</v>
      </c>
      <c r="B229" s="9" t="s">
        <v>310</v>
      </c>
      <c r="C229" s="9" t="s">
        <v>311</v>
      </c>
      <c r="D229" s="15">
        <v>15</v>
      </c>
      <c r="E229" s="15">
        <v>47</v>
      </c>
      <c r="F229" s="18">
        <f t="shared" si="97"/>
        <v>62</v>
      </c>
      <c r="G229" s="15">
        <v>14</v>
      </c>
      <c r="H229" s="15">
        <v>47</v>
      </c>
      <c r="I229" s="18">
        <f t="shared" si="98"/>
        <v>61</v>
      </c>
      <c r="J229" s="15">
        <v>12</v>
      </c>
      <c r="K229" s="15">
        <v>55</v>
      </c>
      <c r="L229" s="18">
        <f t="shared" si="99"/>
        <v>67</v>
      </c>
      <c r="M229" s="15">
        <v>12</v>
      </c>
      <c r="N229" s="15">
        <v>46</v>
      </c>
      <c r="O229" s="18">
        <f t="shared" si="100"/>
        <v>58</v>
      </c>
      <c r="P229" s="15">
        <v>8</v>
      </c>
      <c r="Q229" s="15">
        <v>41</v>
      </c>
      <c r="R229" s="18">
        <f t="shared" si="101"/>
        <v>49</v>
      </c>
      <c r="S229" s="15">
        <v>11</v>
      </c>
      <c r="T229" s="15">
        <v>37</v>
      </c>
      <c r="U229" s="18">
        <f t="shared" si="102"/>
        <v>48</v>
      </c>
    </row>
    <row r="230" spans="1:21" ht="12.75" customHeight="1" outlineLevel="4" x14ac:dyDescent="0.25">
      <c r="A230" s="9">
        <v>38.010100000000001</v>
      </c>
      <c r="B230" s="9" t="s">
        <v>325</v>
      </c>
      <c r="C230" s="9" t="s">
        <v>326</v>
      </c>
      <c r="D230" s="15">
        <v>25</v>
      </c>
      <c r="E230" s="15">
        <v>22</v>
      </c>
      <c r="F230" s="18">
        <f t="shared" si="97"/>
        <v>47</v>
      </c>
      <c r="G230" s="15">
        <v>24</v>
      </c>
      <c r="H230" s="15">
        <v>24</v>
      </c>
      <c r="I230" s="18">
        <f t="shared" si="98"/>
        <v>48</v>
      </c>
      <c r="J230" s="15">
        <v>23</v>
      </c>
      <c r="K230" s="15">
        <v>20</v>
      </c>
      <c r="L230" s="18">
        <f t="shared" si="99"/>
        <v>43</v>
      </c>
      <c r="M230" s="15">
        <v>21</v>
      </c>
      <c r="N230" s="15">
        <v>18</v>
      </c>
      <c r="O230" s="18">
        <f t="shared" si="100"/>
        <v>39</v>
      </c>
      <c r="P230" s="15">
        <v>24</v>
      </c>
      <c r="Q230" s="15">
        <v>20</v>
      </c>
      <c r="R230" s="18">
        <f t="shared" si="101"/>
        <v>44</v>
      </c>
      <c r="S230" s="15">
        <v>20</v>
      </c>
      <c r="T230" s="15">
        <v>16</v>
      </c>
      <c r="U230" s="18">
        <f t="shared" si="102"/>
        <v>36</v>
      </c>
    </row>
    <row r="231" spans="1:21" ht="15" outlineLevel="4" x14ac:dyDescent="0.25">
      <c r="A231" s="9">
        <v>50.0501</v>
      </c>
      <c r="B231" s="9" t="s">
        <v>327</v>
      </c>
      <c r="C231" s="9" t="s">
        <v>328</v>
      </c>
      <c r="D231" s="15">
        <v>89</v>
      </c>
      <c r="E231" s="15">
        <v>177</v>
      </c>
      <c r="F231" s="18">
        <f t="shared" si="97"/>
        <v>266</v>
      </c>
      <c r="G231" s="15">
        <v>83</v>
      </c>
      <c r="H231" s="15">
        <v>162</v>
      </c>
      <c r="I231" s="18">
        <f t="shared" si="98"/>
        <v>245</v>
      </c>
      <c r="J231" s="15">
        <v>87</v>
      </c>
      <c r="K231" s="15">
        <v>173</v>
      </c>
      <c r="L231" s="18">
        <f t="shared" si="99"/>
        <v>260</v>
      </c>
      <c r="M231" s="15">
        <v>78</v>
      </c>
      <c r="N231" s="15">
        <v>165</v>
      </c>
      <c r="O231" s="18">
        <f t="shared" si="100"/>
        <v>243</v>
      </c>
      <c r="P231" s="15">
        <v>79</v>
      </c>
      <c r="Q231" s="15">
        <v>178</v>
      </c>
      <c r="R231" s="18">
        <f t="shared" si="101"/>
        <v>257</v>
      </c>
      <c r="S231" s="15">
        <v>70</v>
      </c>
      <c r="T231" s="15">
        <v>164</v>
      </c>
      <c r="U231" s="18">
        <f t="shared" si="102"/>
        <v>234</v>
      </c>
    </row>
    <row r="232" spans="1:21" ht="12.75" customHeight="1" outlineLevel="4" x14ac:dyDescent="0.25">
      <c r="A232" s="9">
        <v>50.070300000000003</v>
      </c>
      <c r="B232" s="9" t="s">
        <v>337</v>
      </c>
      <c r="C232" s="9" t="s">
        <v>338</v>
      </c>
      <c r="D232" s="15">
        <v>22</v>
      </c>
      <c r="E232" s="15">
        <v>100</v>
      </c>
      <c r="F232" s="18">
        <f t="shared" si="97"/>
        <v>122</v>
      </c>
      <c r="G232" s="15">
        <v>22</v>
      </c>
      <c r="H232" s="15">
        <v>99</v>
      </c>
      <c r="I232" s="18">
        <f t="shared" si="98"/>
        <v>121</v>
      </c>
      <c r="J232" s="15">
        <v>17</v>
      </c>
      <c r="K232" s="15">
        <v>88</v>
      </c>
      <c r="L232" s="18">
        <f t="shared" si="99"/>
        <v>105</v>
      </c>
      <c r="M232" s="15">
        <v>15</v>
      </c>
      <c r="N232" s="15">
        <v>79</v>
      </c>
      <c r="O232" s="18">
        <f t="shared" si="100"/>
        <v>94</v>
      </c>
      <c r="P232" s="15">
        <v>11</v>
      </c>
      <c r="Q232" s="15">
        <v>75</v>
      </c>
      <c r="R232" s="18">
        <f t="shared" si="101"/>
        <v>86</v>
      </c>
      <c r="S232" s="15">
        <v>15</v>
      </c>
      <c r="T232" s="15">
        <v>64</v>
      </c>
      <c r="U232" s="18">
        <f t="shared" si="102"/>
        <v>79</v>
      </c>
    </row>
    <row r="233" spans="1:21" ht="12.75" customHeight="1" outlineLevel="4" x14ac:dyDescent="0.25">
      <c r="A233" s="9">
        <v>50.0901</v>
      </c>
      <c r="B233" s="9" t="s">
        <v>351</v>
      </c>
      <c r="C233" s="9" t="s">
        <v>352</v>
      </c>
      <c r="D233" s="15">
        <v>55</v>
      </c>
      <c r="E233" s="15">
        <v>52</v>
      </c>
      <c r="F233" s="18">
        <f t="shared" si="97"/>
        <v>107</v>
      </c>
      <c r="G233" s="15">
        <v>42</v>
      </c>
      <c r="H233" s="15">
        <v>47</v>
      </c>
      <c r="I233" s="18">
        <f t="shared" si="98"/>
        <v>89</v>
      </c>
      <c r="J233" s="15">
        <v>43</v>
      </c>
      <c r="K233" s="15">
        <v>49</v>
      </c>
      <c r="L233" s="18">
        <f t="shared" si="99"/>
        <v>92</v>
      </c>
      <c r="M233" s="15">
        <v>44</v>
      </c>
      <c r="N233" s="15">
        <v>45</v>
      </c>
      <c r="O233" s="18">
        <f t="shared" si="100"/>
        <v>89</v>
      </c>
      <c r="P233" s="15">
        <v>46</v>
      </c>
      <c r="Q233" s="15">
        <v>49</v>
      </c>
      <c r="R233" s="18">
        <f t="shared" si="101"/>
        <v>95</v>
      </c>
      <c r="S233" s="15">
        <v>42</v>
      </c>
      <c r="T233" s="15">
        <v>42</v>
      </c>
      <c r="U233" s="18">
        <f t="shared" si="102"/>
        <v>84</v>
      </c>
    </row>
    <row r="234" spans="1:21" ht="12.75" customHeight="1" outlineLevel="4" x14ac:dyDescent="0.25">
      <c r="A234" s="9">
        <v>54.010300000000001</v>
      </c>
      <c r="B234" s="9" t="s">
        <v>353</v>
      </c>
      <c r="C234" s="9" t="s">
        <v>354</v>
      </c>
      <c r="D234" s="15">
        <v>42</v>
      </c>
      <c r="E234" s="15">
        <v>47</v>
      </c>
      <c r="F234" s="18">
        <f t="shared" si="97"/>
        <v>89</v>
      </c>
      <c r="G234" s="15">
        <v>39</v>
      </c>
      <c r="H234" s="15">
        <v>45</v>
      </c>
      <c r="I234" s="18">
        <f t="shared" si="98"/>
        <v>84</v>
      </c>
      <c r="J234" s="15">
        <v>37</v>
      </c>
      <c r="K234" s="15">
        <v>41</v>
      </c>
      <c r="L234" s="18">
        <f t="shared" si="99"/>
        <v>78</v>
      </c>
      <c r="M234" s="15">
        <v>33</v>
      </c>
      <c r="N234" s="15">
        <v>35</v>
      </c>
      <c r="O234" s="18">
        <f t="shared" si="100"/>
        <v>68</v>
      </c>
      <c r="P234" s="15">
        <v>32</v>
      </c>
      <c r="Q234" s="15">
        <v>25</v>
      </c>
      <c r="R234" s="18">
        <f t="shared" si="101"/>
        <v>57</v>
      </c>
      <c r="S234" s="15">
        <v>29</v>
      </c>
      <c r="T234" s="15">
        <v>20</v>
      </c>
      <c r="U234" s="18">
        <f t="shared" si="102"/>
        <v>49</v>
      </c>
    </row>
    <row r="235" spans="1:21" ht="15" outlineLevel="3" x14ac:dyDescent="0.25">
      <c r="A235" s="9">
        <v>54.0199</v>
      </c>
      <c r="B235" s="9" t="s">
        <v>355</v>
      </c>
      <c r="C235" s="9" t="s">
        <v>356</v>
      </c>
      <c r="D235" s="15">
        <v>49</v>
      </c>
      <c r="E235" s="15">
        <v>28</v>
      </c>
      <c r="F235" s="18">
        <f t="shared" si="97"/>
        <v>77</v>
      </c>
      <c r="G235" s="15">
        <v>46</v>
      </c>
      <c r="H235" s="15">
        <v>32</v>
      </c>
      <c r="I235" s="18">
        <f t="shared" si="98"/>
        <v>78</v>
      </c>
      <c r="J235" s="15">
        <v>35</v>
      </c>
      <c r="K235" s="15">
        <v>24</v>
      </c>
      <c r="L235" s="18">
        <f t="shared" si="99"/>
        <v>59</v>
      </c>
      <c r="M235" s="15">
        <v>31</v>
      </c>
      <c r="N235" s="15">
        <v>22</v>
      </c>
      <c r="O235" s="18">
        <f t="shared" si="100"/>
        <v>53</v>
      </c>
      <c r="P235" s="15">
        <v>23</v>
      </c>
      <c r="Q235" s="15">
        <v>22</v>
      </c>
      <c r="R235" s="18">
        <f t="shared" si="101"/>
        <v>45</v>
      </c>
      <c r="S235" s="15">
        <v>18</v>
      </c>
      <c r="T235" s="15">
        <v>17</v>
      </c>
      <c r="U235" s="18">
        <f t="shared" si="102"/>
        <v>35</v>
      </c>
    </row>
    <row r="236" spans="1:21" ht="15" outlineLevel="4" x14ac:dyDescent="0.25">
      <c r="A236" s="133" t="s">
        <v>415</v>
      </c>
      <c r="B236" s="133"/>
      <c r="C236" s="133"/>
      <c r="D236" s="14">
        <f t="shared" ref="D236:T236" si="108">SUBTOTAL(9,D237:D246)</f>
        <v>44</v>
      </c>
      <c r="E236" s="14">
        <f t="shared" si="108"/>
        <v>95</v>
      </c>
      <c r="F236" s="18">
        <f t="shared" si="97"/>
        <v>139</v>
      </c>
      <c r="G236" s="14">
        <f t="shared" si="108"/>
        <v>39</v>
      </c>
      <c r="H236" s="14">
        <f t="shared" si="108"/>
        <v>97</v>
      </c>
      <c r="I236" s="18">
        <f t="shared" si="98"/>
        <v>136</v>
      </c>
      <c r="J236" s="14">
        <f t="shared" si="108"/>
        <v>37</v>
      </c>
      <c r="K236" s="14">
        <f t="shared" si="108"/>
        <v>95</v>
      </c>
      <c r="L236" s="18">
        <f t="shared" si="99"/>
        <v>132</v>
      </c>
      <c r="M236" s="14">
        <f t="shared" si="108"/>
        <v>36</v>
      </c>
      <c r="N236" s="14">
        <f t="shared" si="108"/>
        <v>85</v>
      </c>
      <c r="O236" s="18">
        <f t="shared" si="100"/>
        <v>121</v>
      </c>
      <c r="P236" s="14">
        <f t="shared" si="108"/>
        <v>38</v>
      </c>
      <c r="Q236" s="14">
        <f t="shared" si="108"/>
        <v>92</v>
      </c>
      <c r="R236" s="18">
        <f t="shared" si="101"/>
        <v>130</v>
      </c>
      <c r="S236" s="14">
        <f t="shared" si="108"/>
        <v>39</v>
      </c>
      <c r="T236" s="14">
        <f t="shared" si="108"/>
        <v>84</v>
      </c>
      <c r="U236" s="18">
        <f t="shared" si="102"/>
        <v>123</v>
      </c>
    </row>
    <row r="237" spans="1:21" ht="12.75" customHeight="1" outlineLevel="4" x14ac:dyDescent="0.25">
      <c r="A237" s="9">
        <v>50.060499999999998</v>
      </c>
      <c r="B237" s="9" t="s">
        <v>329</v>
      </c>
      <c r="C237" s="9" t="s">
        <v>330</v>
      </c>
      <c r="D237" s="15">
        <v>5</v>
      </c>
      <c r="E237" s="15">
        <v>9</v>
      </c>
      <c r="F237" s="18">
        <f t="shared" si="97"/>
        <v>14</v>
      </c>
      <c r="G237" s="15">
        <v>4</v>
      </c>
      <c r="H237" s="15">
        <v>9</v>
      </c>
      <c r="I237" s="18">
        <f t="shared" si="98"/>
        <v>13</v>
      </c>
      <c r="J237" s="15">
        <v>4</v>
      </c>
      <c r="K237" s="15">
        <v>8</v>
      </c>
      <c r="L237" s="18">
        <f t="shared" si="99"/>
        <v>12</v>
      </c>
      <c r="M237" s="15">
        <v>3</v>
      </c>
      <c r="N237" s="15">
        <v>6</v>
      </c>
      <c r="O237" s="18">
        <f t="shared" si="100"/>
        <v>9</v>
      </c>
      <c r="P237" s="15">
        <v>3</v>
      </c>
      <c r="Q237" s="15">
        <v>7</v>
      </c>
      <c r="R237" s="18">
        <f t="shared" si="101"/>
        <v>10</v>
      </c>
      <c r="S237" s="15">
        <v>4</v>
      </c>
      <c r="T237" s="15">
        <v>7</v>
      </c>
      <c r="U237" s="18">
        <f t="shared" si="102"/>
        <v>11</v>
      </c>
    </row>
    <row r="238" spans="1:21" ht="12.75" customHeight="1" outlineLevel="4" x14ac:dyDescent="0.25">
      <c r="A238" s="9">
        <v>50.070099999999996</v>
      </c>
      <c r="B238" s="9" t="s">
        <v>331</v>
      </c>
      <c r="C238" s="9" t="s">
        <v>332</v>
      </c>
      <c r="D238" s="15">
        <v>2</v>
      </c>
      <c r="E238" s="15">
        <v>5</v>
      </c>
      <c r="F238" s="18">
        <f t="shared" si="97"/>
        <v>7</v>
      </c>
      <c r="G238" s="15">
        <v>2</v>
      </c>
      <c r="H238" s="15">
        <v>5</v>
      </c>
      <c r="I238" s="18">
        <f t="shared" si="98"/>
        <v>7</v>
      </c>
      <c r="J238" s="15">
        <v>1</v>
      </c>
      <c r="K238" s="15">
        <v>5</v>
      </c>
      <c r="L238" s="18">
        <f t="shared" si="99"/>
        <v>6</v>
      </c>
      <c r="M238" s="15">
        <v>1</v>
      </c>
      <c r="N238" s="15">
        <v>4</v>
      </c>
      <c r="O238" s="18">
        <f t="shared" si="100"/>
        <v>5</v>
      </c>
      <c r="P238" s="15">
        <v>1</v>
      </c>
      <c r="Q238" s="15">
        <v>3</v>
      </c>
      <c r="R238" s="18">
        <f t="shared" si="101"/>
        <v>4</v>
      </c>
      <c r="S238" s="15">
        <v>1</v>
      </c>
      <c r="T238" s="15">
        <v>3</v>
      </c>
      <c r="U238" s="18">
        <f t="shared" si="102"/>
        <v>4</v>
      </c>
    </row>
    <row r="239" spans="1:21" ht="15" outlineLevel="4" x14ac:dyDescent="0.25">
      <c r="A239" s="9">
        <v>50.0702</v>
      </c>
      <c r="B239" s="9" t="s">
        <v>333</v>
      </c>
      <c r="C239" s="9" t="s">
        <v>334</v>
      </c>
      <c r="D239" s="15"/>
      <c r="E239" s="15"/>
      <c r="F239" s="18">
        <f t="shared" si="97"/>
        <v>0</v>
      </c>
      <c r="G239" s="15"/>
      <c r="H239" s="15"/>
      <c r="I239" s="18">
        <f t="shared" si="98"/>
        <v>0</v>
      </c>
      <c r="J239" s="15"/>
      <c r="K239" s="15"/>
      <c r="L239" s="18">
        <f t="shared" si="99"/>
        <v>0</v>
      </c>
      <c r="M239" s="15"/>
      <c r="N239" s="15"/>
      <c r="O239" s="18">
        <f t="shared" si="100"/>
        <v>0</v>
      </c>
      <c r="P239" s="15">
        <v>7</v>
      </c>
      <c r="Q239" s="15">
        <v>26</v>
      </c>
      <c r="R239" s="18">
        <f t="shared" si="101"/>
        <v>33</v>
      </c>
      <c r="S239" s="15">
        <v>6</v>
      </c>
      <c r="T239" s="15">
        <v>21</v>
      </c>
      <c r="U239" s="18">
        <f t="shared" si="102"/>
        <v>27</v>
      </c>
    </row>
    <row r="240" spans="1:21" ht="12.75" customHeight="1" outlineLevel="4" x14ac:dyDescent="0.25">
      <c r="A240" s="9">
        <v>50.0702</v>
      </c>
      <c r="B240" s="9" t="s">
        <v>335</v>
      </c>
      <c r="C240" s="9" t="s">
        <v>336</v>
      </c>
      <c r="D240" s="15">
        <v>7</v>
      </c>
      <c r="E240" s="15">
        <v>20</v>
      </c>
      <c r="F240" s="18">
        <f t="shared" si="97"/>
        <v>27</v>
      </c>
      <c r="G240" s="15">
        <v>10</v>
      </c>
      <c r="H240" s="15">
        <v>26</v>
      </c>
      <c r="I240" s="18">
        <f t="shared" si="98"/>
        <v>36</v>
      </c>
      <c r="J240" s="15">
        <v>11</v>
      </c>
      <c r="K240" s="15">
        <v>40</v>
      </c>
      <c r="L240" s="18">
        <f t="shared" si="99"/>
        <v>51</v>
      </c>
      <c r="M240" s="15">
        <v>12</v>
      </c>
      <c r="N240" s="15">
        <v>42</v>
      </c>
      <c r="O240" s="18">
        <f t="shared" si="100"/>
        <v>54</v>
      </c>
      <c r="P240" s="15">
        <v>12</v>
      </c>
      <c r="Q240" s="15">
        <v>31</v>
      </c>
      <c r="R240" s="18">
        <f t="shared" si="101"/>
        <v>43</v>
      </c>
      <c r="S240" s="15">
        <v>14</v>
      </c>
      <c r="T240" s="15">
        <v>30</v>
      </c>
      <c r="U240" s="18">
        <f t="shared" si="102"/>
        <v>44</v>
      </c>
    </row>
    <row r="241" spans="1:21" ht="15" outlineLevel="4" x14ac:dyDescent="0.25">
      <c r="A241" s="9">
        <v>50.070399999999999</v>
      </c>
      <c r="B241" s="9" t="s">
        <v>339</v>
      </c>
      <c r="C241" s="9" t="s">
        <v>340</v>
      </c>
      <c r="D241" s="15">
        <v>2</v>
      </c>
      <c r="E241" s="15">
        <v>6</v>
      </c>
      <c r="F241" s="18">
        <f t="shared" si="97"/>
        <v>8</v>
      </c>
      <c r="G241" s="15">
        <v>1</v>
      </c>
      <c r="H241" s="15">
        <v>5</v>
      </c>
      <c r="I241" s="18">
        <f t="shared" si="98"/>
        <v>6</v>
      </c>
      <c r="J241" s="15">
        <v>2</v>
      </c>
      <c r="K241" s="15">
        <v>5</v>
      </c>
      <c r="L241" s="18">
        <f t="shared" si="99"/>
        <v>7</v>
      </c>
      <c r="M241" s="15">
        <v>3</v>
      </c>
      <c r="N241" s="15">
        <v>4</v>
      </c>
      <c r="O241" s="18">
        <f t="shared" si="100"/>
        <v>7</v>
      </c>
      <c r="P241" s="15">
        <v>4</v>
      </c>
      <c r="Q241" s="15">
        <v>2</v>
      </c>
      <c r="R241" s="18">
        <f t="shared" si="101"/>
        <v>6</v>
      </c>
      <c r="S241" s="15">
        <v>3</v>
      </c>
      <c r="T241" s="15">
        <v>2</v>
      </c>
      <c r="U241" s="18">
        <f t="shared" si="102"/>
        <v>5</v>
      </c>
    </row>
    <row r="242" spans="1:21" ht="12.75" customHeight="1" outlineLevel="4" x14ac:dyDescent="0.25">
      <c r="A242" s="9">
        <v>50.070500000000003</v>
      </c>
      <c r="B242" s="9" t="s">
        <v>343</v>
      </c>
      <c r="C242" s="9" t="s">
        <v>344</v>
      </c>
      <c r="D242" s="15">
        <v>9</v>
      </c>
      <c r="E242" s="15">
        <v>15</v>
      </c>
      <c r="F242" s="18">
        <f t="shared" si="97"/>
        <v>24</v>
      </c>
      <c r="G242" s="15">
        <v>8</v>
      </c>
      <c r="H242" s="15">
        <v>16</v>
      </c>
      <c r="I242" s="18">
        <f t="shared" si="98"/>
        <v>24</v>
      </c>
      <c r="J242" s="15">
        <v>8</v>
      </c>
      <c r="K242" s="15">
        <v>11</v>
      </c>
      <c r="L242" s="18">
        <f t="shared" si="99"/>
        <v>19</v>
      </c>
      <c r="M242" s="15">
        <v>6</v>
      </c>
      <c r="N242" s="15">
        <v>7</v>
      </c>
      <c r="O242" s="18">
        <f t="shared" si="100"/>
        <v>13</v>
      </c>
      <c r="P242" s="15">
        <v>4</v>
      </c>
      <c r="Q242" s="15">
        <v>3</v>
      </c>
      <c r="R242" s="18">
        <f t="shared" si="101"/>
        <v>7</v>
      </c>
      <c r="S242" s="15">
        <v>3</v>
      </c>
      <c r="T242" s="15">
        <v>4</v>
      </c>
      <c r="U242" s="18">
        <f t="shared" si="102"/>
        <v>7</v>
      </c>
    </row>
    <row r="243" spans="1:21" ht="15" outlineLevel="4" x14ac:dyDescent="0.25">
      <c r="A243" s="9">
        <v>50.070500000000003</v>
      </c>
      <c r="B243" s="9" t="s">
        <v>341</v>
      </c>
      <c r="C243" s="9" t="s">
        <v>342</v>
      </c>
      <c r="D243" s="15">
        <v>12</v>
      </c>
      <c r="E243" s="15">
        <v>15</v>
      </c>
      <c r="F243" s="18">
        <f t="shared" si="97"/>
        <v>27</v>
      </c>
      <c r="G243" s="15">
        <v>7</v>
      </c>
      <c r="H243" s="15">
        <v>12</v>
      </c>
      <c r="I243" s="18">
        <f t="shared" si="98"/>
        <v>19</v>
      </c>
      <c r="J243" s="15">
        <v>5</v>
      </c>
      <c r="K243" s="15">
        <v>10</v>
      </c>
      <c r="L243" s="18">
        <f t="shared" si="99"/>
        <v>15</v>
      </c>
      <c r="M243" s="15">
        <v>6</v>
      </c>
      <c r="N243" s="15">
        <v>10</v>
      </c>
      <c r="O243" s="18">
        <f t="shared" si="100"/>
        <v>16</v>
      </c>
      <c r="P243" s="15">
        <v>4</v>
      </c>
      <c r="Q243" s="15">
        <v>10</v>
      </c>
      <c r="R243" s="18">
        <f t="shared" si="101"/>
        <v>14</v>
      </c>
      <c r="S243" s="15">
        <v>4</v>
      </c>
      <c r="T243" s="15">
        <v>8</v>
      </c>
      <c r="U243" s="18">
        <f t="shared" si="102"/>
        <v>12</v>
      </c>
    </row>
    <row r="244" spans="1:21" ht="12.75" customHeight="1" outlineLevel="4" x14ac:dyDescent="0.25">
      <c r="A244" s="9">
        <v>50.070500000000003</v>
      </c>
      <c r="B244" s="9" t="s">
        <v>345</v>
      </c>
      <c r="C244" s="9" t="s">
        <v>346</v>
      </c>
      <c r="D244" s="15">
        <v>3</v>
      </c>
      <c r="E244" s="15">
        <v>23</v>
      </c>
      <c r="F244" s="18">
        <f t="shared" si="97"/>
        <v>26</v>
      </c>
      <c r="G244" s="15">
        <v>2</v>
      </c>
      <c r="H244" s="15">
        <v>21</v>
      </c>
      <c r="I244" s="18">
        <f t="shared" si="98"/>
        <v>23</v>
      </c>
      <c r="J244" s="15">
        <v>2</v>
      </c>
      <c r="K244" s="15">
        <v>15</v>
      </c>
      <c r="L244" s="18">
        <f t="shared" si="99"/>
        <v>17</v>
      </c>
      <c r="M244" s="15">
        <v>3</v>
      </c>
      <c r="N244" s="15">
        <v>11</v>
      </c>
      <c r="O244" s="18">
        <f t="shared" si="100"/>
        <v>14</v>
      </c>
      <c r="P244" s="15">
        <v>2</v>
      </c>
      <c r="Q244" s="15">
        <v>10</v>
      </c>
      <c r="R244" s="18">
        <f t="shared" si="101"/>
        <v>12</v>
      </c>
      <c r="S244" s="15">
        <v>2</v>
      </c>
      <c r="T244" s="15">
        <v>9</v>
      </c>
      <c r="U244" s="18">
        <f t="shared" si="102"/>
        <v>11</v>
      </c>
    </row>
    <row r="245" spans="1:21" ht="12.75" customHeight="1" outlineLevel="4" x14ac:dyDescent="0.25">
      <c r="A245" s="9">
        <v>50.070799999999998</v>
      </c>
      <c r="B245" s="9" t="s">
        <v>347</v>
      </c>
      <c r="C245" s="9" t="s">
        <v>348</v>
      </c>
      <c r="D245" s="15">
        <v>1</v>
      </c>
      <c r="E245" s="15">
        <v>1</v>
      </c>
      <c r="F245" s="18">
        <f t="shared" si="97"/>
        <v>2</v>
      </c>
      <c r="G245" s="15">
        <v>1</v>
      </c>
      <c r="H245" s="15">
        <v>1</v>
      </c>
      <c r="I245" s="18">
        <f t="shared" si="98"/>
        <v>2</v>
      </c>
      <c r="J245" s="15">
        <v>1</v>
      </c>
      <c r="K245" s="15">
        <v>1</v>
      </c>
      <c r="L245" s="18">
        <f t="shared" si="99"/>
        <v>2</v>
      </c>
      <c r="M245" s="15"/>
      <c r="N245" s="15">
        <v>1</v>
      </c>
      <c r="O245" s="18">
        <f t="shared" si="100"/>
        <v>1</v>
      </c>
      <c r="P245" s="15"/>
      <c r="Q245" s="15"/>
      <c r="R245" s="18">
        <f t="shared" si="101"/>
        <v>0</v>
      </c>
      <c r="S245" s="15"/>
      <c r="T245" s="15"/>
      <c r="U245" s="18">
        <f t="shared" si="102"/>
        <v>0</v>
      </c>
    </row>
    <row r="246" spans="1:21" ht="15" outlineLevel="3" x14ac:dyDescent="0.25">
      <c r="A246" s="9">
        <v>50.070900000000002</v>
      </c>
      <c r="B246" s="9" t="s">
        <v>349</v>
      </c>
      <c r="C246" s="9" t="s">
        <v>350</v>
      </c>
      <c r="D246" s="15">
        <v>3</v>
      </c>
      <c r="E246" s="15">
        <v>1</v>
      </c>
      <c r="F246" s="18">
        <f t="shared" si="97"/>
        <v>4</v>
      </c>
      <c r="G246" s="15">
        <v>4</v>
      </c>
      <c r="H246" s="15">
        <v>2</v>
      </c>
      <c r="I246" s="18">
        <f t="shared" si="98"/>
        <v>6</v>
      </c>
      <c r="J246" s="15">
        <v>3</v>
      </c>
      <c r="K246" s="15"/>
      <c r="L246" s="18">
        <f t="shared" si="99"/>
        <v>3</v>
      </c>
      <c r="M246" s="15">
        <v>2</v>
      </c>
      <c r="N246" s="15"/>
      <c r="O246" s="18">
        <f t="shared" si="100"/>
        <v>2</v>
      </c>
      <c r="P246" s="15">
        <v>1</v>
      </c>
      <c r="Q246" s="15"/>
      <c r="R246" s="18">
        <f t="shared" si="101"/>
        <v>1</v>
      </c>
      <c r="S246" s="15">
        <v>2</v>
      </c>
      <c r="T246" s="15"/>
      <c r="U246" s="18">
        <f t="shared" si="102"/>
        <v>2</v>
      </c>
    </row>
    <row r="247" spans="1:21" ht="12.75" customHeight="1" outlineLevel="4" x14ac:dyDescent="0.25">
      <c r="A247" s="133" t="s">
        <v>416</v>
      </c>
      <c r="B247" s="133"/>
      <c r="C247" s="133"/>
      <c r="D247" s="14">
        <f t="shared" ref="D247:T247" si="109">SUBTOTAL(9,D248:D253)</f>
        <v>44</v>
      </c>
      <c r="E247" s="14">
        <f t="shared" si="109"/>
        <v>121</v>
      </c>
      <c r="F247" s="18">
        <f t="shared" si="97"/>
        <v>165</v>
      </c>
      <c r="G247" s="14">
        <f t="shared" si="109"/>
        <v>35</v>
      </c>
      <c r="H247" s="14">
        <f t="shared" si="109"/>
        <v>110</v>
      </c>
      <c r="I247" s="18">
        <f t="shared" si="98"/>
        <v>145</v>
      </c>
      <c r="J247" s="14">
        <f t="shared" si="109"/>
        <v>36</v>
      </c>
      <c r="K247" s="14">
        <f t="shared" si="109"/>
        <v>118</v>
      </c>
      <c r="L247" s="18">
        <f t="shared" si="99"/>
        <v>154</v>
      </c>
      <c r="M247" s="14">
        <f t="shared" si="109"/>
        <v>33</v>
      </c>
      <c r="N247" s="14">
        <f t="shared" si="109"/>
        <v>111</v>
      </c>
      <c r="O247" s="18">
        <f t="shared" si="100"/>
        <v>144</v>
      </c>
      <c r="P247" s="14">
        <f t="shared" si="109"/>
        <v>39</v>
      </c>
      <c r="Q247" s="14">
        <f t="shared" si="109"/>
        <v>103</v>
      </c>
      <c r="R247" s="18">
        <f t="shared" si="101"/>
        <v>142</v>
      </c>
      <c r="S247" s="14">
        <f t="shared" si="109"/>
        <v>39</v>
      </c>
      <c r="T247" s="14">
        <f t="shared" si="109"/>
        <v>91</v>
      </c>
      <c r="U247" s="18">
        <f t="shared" si="102"/>
        <v>130</v>
      </c>
    </row>
    <row r="248" spans="1:21" ht="12.75" customHeight="1" outlineLevel="4" x14ac:dyDescent="0.25">
      <c r="A248" s="9">
        <v>30.9999</v>
      </c>
      <c r="B248" s="9" t="s">
        <v>312</v>
      </c>
      <c r="C248" s="9" t="s">
        <v>313</v>
      </c>
      <c r="D248" s="15">
        <v>6</v>
      </c>
      <c r="E248" s="15">
        <v>21</v>
      </c>
      <c r="F248" s="18">
        <f t="shared" si="97"/>
        <v>27</v>
      </c>
      <c r="G248" s="15">
        <v>5</v>
      </c>
      <c r="H248" s="15">
        <v>23</v>
      </c>
      <c r="I248" s="18">
        <f t="shared" si="98"/>
        <v>28</v>
      </c>
      <c r="J248" s="15">
        <v>3</v>
      </c>
      <c r="K248" s="15">
        <v>19</v>
      </c>
      <c r="L248" s="18">
        <f t="shared" si="99"/>
        <v>22</v>
      </c>
      <c r="M248" s="15">
        <v>7</v>
      </c>
      <c r="N248" s="15">
        <v>20</v>
      </c>
      <c r="O248" s="18">
        <f t="shared" si="100"/>
        <v>27</v>
      </c>
      <c r="P248" s="15">
        <v>8</v>
      </c>
      <c r="Q248" s="15">
        <v>18</v>
      </c>
      <c r="R248" s="18">
        <f t="shared" si="101"/>
        <v>26</v>
      </c>
      <c r="S248" s="15">
        <v>7</v>
      </c>
      <c r="T248" s="15">
        <v>21</v>
      </c>
      <c r="U248" s="18">
        <f t="shared" si="102"/>
        <v>28</v>
      </c>
    </row>
    <row r="249" spans="1:21" ht="15" outlineLevel="4" x14ac:dyDescent="0.25">
      <c r="A249" s="9">
        <v>30.9999</v>
      </c>
      <c r="B249" s="9" t="s">
        <v>314</v>
      </c>
      <c r="C249" s="9" t="s">
        <v>315</v>
      </c>
      <c r="D249" s="15">
        <v>6</v>
      </c>
      <c r="E249" s="15">
        <v>23</v>
      </c>
      <c r="F249" s="18">
        <f t="shared" si="97"/>
        <v>29</v>
      </c>
      <c r="G249" s="15">
        <v>6</v>
      </c>
      <c r="H249" s="15">
        <v>19</v>
      </c>
      <c r="I249" s="18">
        <f t="shared" si="98"/>
        <v>25</v>
      </c>
      <c r="J249" s="15">
        <v>8</v>
      </c>
      <c r="K249" s="15">
        <v>16</v>
      </c>
      <c r="L249" s="18">
        <f t="shared" si="99"/>
        <v>24</v>
      </c>
      <c r="M249" s="15">
        <v>6</v>
      </c>
      <c r="N249" s="15">
        <v>18</v>
      </c>
      <c r="O249" s="18">
        <f t="shared" si="100"/>
        <v>24</v>
      </c>
      <c r="P249" s="15">
        <v>4</v>
      </c>
      <c r="Q249" s="15">
        <v>14</v>
      </c>
      <c r="R249" s="18">
        <f t="shared" si="101"/>
        <v>18</v>
      </c>
      <c r="S249" s="15">
        <v>7</v>
      </c>
      <c r="T249" s="15">
        <v>11</v>
      </c>
      <c r="U249" s="18">
        <f t="shared" si="102"/>
        <v>18</v>
      </c>
    </row>
    <row r="250" spans="1:21" ht="15" outlineLevel="4" x14ac:dyDescent="0.25">
      <c r="A250" s="9">
        <v>30.9999</v>
      </c>
      <c r="B250" s="9" t="s">
        <v>316</v>
      </c>
      <c r="C250" s="9" t="s">
        <v>317</v>
      </c>
      <c r="D250" s="15">
        <v>9</v>
      </c>
      <c r="E250" s="15">
        <v>12</v>
      </c>
      <c r="F250" s="18">
        <f t="shared" si="97"/>
        <v>21</v>
      </c>
      <c r="G250" s="15">
        <v>8</v>
      </c>
      <c r="H250" s="15">
        <v>16</v>
      </c>
      <c r="I250" s="18">
        <f t="shared" si="98"/>
        <v>24</v>
      </c>
      <c r="J250" s="15">
        <v>7</v>
      </c>
      <c r="K250" s="15">
        <v>12</v>
      </c>
      <c r="L250" s="18">
        <f t="shared" si="99"/>
        <v>19</v>
      </c>
      <c r="M250" s="15">
        <v>6</v>
      </c>
      <c r="N250" s="15">
        <v>11</v>
      </c>
      <c r="O250" s="18">
        <f t="shared" si="100"/>
        <v>17</v>
      </c>
      <c r="P250" s="15">
        <v>5</v>
      </c>
      <c r="Q250" s="15">
        <v>10</v>
      </c>
      <c r="R250" s="18">
        <f t="shared" si="101"/>
        <v>15</v>
      </c>
      <c r="S250" s="15">
        <v>5</v>
      </c>
      <c r="T250" s="15">
        <v>8</v>
      </c>
      <c r="U250" s="18">
        <f t="shared" si="102"/>
        <v>13</v>
      </c>
    </row>
    <row r="251" spans="1:21" ht="15" outlineLevel="4" x14ac:dyDescent="0.25">
      <c r="A251" s="9">
        <v>30.9999</v>
      </c>
      <c r="B251" s="9" t="s">
        <v>321</v>
      </c>
      <c r="C251" s="9" t="s">
        <v>322</v>
      </c>
      <c r="D251" s="15"/>
      <c r="E251" s="15">
        <v>5</v>
      </c>
      <c r="F251" s="18">
        <f t="shared" si="97"/>
        <v>5</v>
      </c>
      <c r="G251" s="15"/>
      <c r="H251" s="15">
        <v>3</v>
      </c>
      <c r="I251" s="18">
        <f t="shared" si="98"/>
        <v>3</v>
      </c>
      <c r="J251" s="15"/>
      <c r="K251" s="15">
        <v>2</v>
      </c>
      <c r="L251" s="18">
        <f t="shared" si="99"/>
        <v>2</v>
      </c>
      <c r="M251" s="15"/>
      <c r="N251" s="15">
        <v>1</v>
      </c>
      <c r="O251" s="18">
        <f t="shared" si="100"/>
        <v>1</v>
      </c>
      <c r="P251" s="15"/>
      <c r="Q251" s="15">
        <v>1</v>
      </c>
      <c r="R251" s="18">
        <f t="shared" si="101"/>
        <v>1</v>
      </c>
      <c r="S251" s="15"/>
      <c r="T251" s="15">
        <v>1</v>
      </c>
      <c r="U251" s="18">
        <f t="shared" si="102"/>
        <v>1</v>
      </c>
    </row>
    <row r="252" spans="1:21" ht="15" outlineLevel="4" x14ac:dyDescent="0.25">
      <c r="A252" s="9">
        <v>30.9999</v>
      </c>
      <c r="B252" s="9" t="s">
        <v>323</v>
      </c>
      <c r="C252" s="9" t="s">
        <v>324</v>
      </c>
      <c r="D252" s="15"/>
      <c r="E252" s="15"/>
      <c r="F252" s="18">
        <f t="shared" si="97"/>
        <v>0</v>
      </c>
      <c r="G252" s="15"/>
      <c r="H252" s="15"/>
      <c r="I252" s="18">
        <f t="shared" si="98"/>
        <v>0</v>
      </c>
      <c r="J252" s="15">
        <v>2</v>
      </c>
      <c r="K252" s="15">
        <v>3</v>
      </c>
      <c r="L252" s="18">
        <f t="shared" si="99"/>
        <v>5</v>
      </c>
      <c r="M252" s="15">
        <v>3</v>
      </c>
      <c r="N252" s="15">
        <v>5</v>
      </c>
      <c r="O252" s="18">
        <f t="shared" si="100"/>
        <v>8</v>
      </c>
      <c r="P252" s="15">
        <v>3</v>
      </c>
      <c r="Q252" s="15">
        <v>4</v>
      </c>
      <c r="R252" s="18">
        <f t="shared" si="101"/>
        <v>7</v>
      </c>
      <c r="S252" s="15">
        <v>4</v>
      </c>
      <c r="T252" s="15">
        <v>4</v>
      </c>
      <c r="U252" s="18">
        <f t="shared" si="102"/>
        <v>8</v>
      </c>
    </row>
    <row r="253" spans="1:21" ht="15" outlineLevel="2" x14ac:dyDescent="0.25">
      <c r="A253" s="9">
        <v>30.9999</v>
      </c>
      <c r="B253" s="9" t="s">
        <v>320</v>
      </c>
      <c r="C253" s="9" t="s">
        <v>67</v>
      </c>
      <c r="D253" s="15">
        <v>23</v>
      </c>
      <c r="E253" s="15">
        <v>60</v>
      </c>
      <c r="F253" s="18">
        <f t="shared" si="97"/>
        <v>83</v>
      </c>
      <c r="G253" s="15">
        <v>16</v>
      </c>
      <c r="H253" s="15">
        <v>49</v>
      </c>
      <c r="I253" s="18">
        <f t="shared" si="98"/>
        <v>65</v>
      </c>
      <c r="J253" s="15">
        <v>16</v>
      </c>
      <c r="K253" s="15">
        <v>66</v>
      </c>
      <c r="L253" s="18">
        <f t="shared" si="99"/>
        <v>82</v>
      </c>
      <c r="M253" s="15">
        <v>11</v>
      </c>
      <c r="N253" s="15">
        <v>56</v>
      </c>
      <c r="O253" s="18">
        <f t="shared" si="100"/>
        <v>67</v>
      </c>
      <c r="P253" s="15">
        <v>19</v>
      </c>
      <c r="Q253" s="15">
        <v>56</v>
      </c>
      <c r="R253" s="18">
        <f t="shared" si="101"/>
        <v>75</v>
      </c>
      <c r="S253" s="15">
        <v>16</v>
      </c>
      <c r="T253" s="15">
        <v>46</v>
      </c>
      <c r="U253" s="18">
        <f t="shared" si="102"/>
        <v>62</v>
      </c>
    </row>
    <row r="254" spans="1:21" ht="15" outlineLevel="3" collapsed="1" x14ac:dyDescent="0.25">
      <c r="A254" s="132" t="s">
        <v>36</v>
      </c>
      <c r="B254" s="132"/>
      <c r="C254" s="132"/>
      <c r="D254" s="14">
        <f t="shared" ref="D254:T254" si="110">SUBTOTAL(9,D256:D272)</f>
        <v>233</v>
      </c>
      <c r="E254" s="14">
        <f t="shared" si="110"/>
        <v>333</v>
      </c>
      <c r="F254" s="18">
        <f t="shared" si="97"/>
        <v>566</v>
      </c>
      <c r="G254" s="14">
        <f t="shared" si="110"/>
        <v>230</v>
      </c>
      <c r="H254" s="14">
        <f t="shared" si="110"/>
        <v>311</v>
      </c>
      <c r="I254" s="18">
        <f t="shared" si="98"/>
        <v>541</v>
      </c>
      <c r="J254" s="14">
        <f t="shared" si="110"/>
        <v>220</v>
      </c>
      <c r="K254" s="14">
        <f t="shared" si="110"/>
        <v>316</v>
      </c>
      <c r="L254" s="18">
        <f t="shared" si="99"/>
        <v>536</v>
      </c>
      <c r="M254" s="14">
        <f t="shared" si="110"/>
        <v>213</v>
      </c>
      <c r="N254" s="14">
        <f t="shared" si="110"/>
        <v>295</v>
      </c>
      <c r="O254" s="18">
        <f t="shared" si="100"/>
        <v>508</v>
      </c>
      <c r="P254" s="14">
        <f t="shared" si="110"/>
        <v>213</v>
      </c>
      <c r="Q254" s="14">
        <f t="shared" si="110"/>
        <v>315</v>
      </c>
      <c r="R254" s="18">
        <f t="shared" si="101"/>
        <v>528</v>
      </c>
      <c r="S254" s="14">
        <f t="shared" si="110"/>
        <v>196</v>
      </c>
      <c r="T254" s="14">
        <f t="shared" si="110"/>
        <v>276</v>
      </c>
      <c r="U254" s="18">
        <f t="shared" si="102"/>
        <v>472</v>
      </c>
    </row>
    <row r="255" spans="1:21" ht="15" outlineLevel="4" x14ac:dyDescent="0.25">
      <c r="A255" s="133" t="s">
        <v>130</v>
      </c>
      <c r="B255" s="133"/>
      <c r="C255" s="133"/>
      <c r="D255" s="14">
        <f t="shared" ref="D255:T255" si="111">SUBTOTAL(9,D256:D256)</f>
        <v>0</v>
      </c>
      <c r="E255" s="14">
        <f t="shared" si="111"/>
        <v>0</v>
      </c>
      <c r="F255" s="18">
        <f t="shared" si="97"/>
        <v>0</v>
      </c>
      <c r="G255" s="14">
        <f t="shared" si="111"/>
        <v>0</v>
      </c>
      <c r="H255" s="14">
        <f t="shared" si="111"/>
        <v>0</v>
      </c>
      <c r="I255" s="18">
        <f t="shared" si="98"/>
        <v>0</v>
      </c>
      <c r="J255" s="14">
        <f t="shared" si="111"/>
        <v>0</v>
      </c>
      <c r="K255" s="14">
        <f t="shared" si="111"/>
        <v>1</v>
      </c>
      <c r="L255" s="18">
        <f t="shared" si="99"/>
        <v>1</v>
      </c>
      <c r="M255" s="14">
        <f t="shared" si="111"/>
        <v>0</v>
      </c>
      <c r="N255" s="14">
        <f t="shared" si="111"/>
        <v>1</v>
      </c>
      <c r="O255" s="18">
        <f t="shared" si="100"/>
        <v>1</v>
      </c>
      <c r="P255" s="14">
        <f t="shared" si="111"/>
        <v>0</v>
      </c>
      <c r="Q255" s="14">
        <f t="shared" si="111"/>
        <v>0</v>
      </c>
      <c r="R255" s="18">
        <f t="shared" si="101"/>
        <v>0</v>
      </c>
      <c r="S255" s="14">
        <f t="shared" si="111"/>
        <v>0</v>
      </c>
      <c r="T255" s="14">
        <f t="shared" si="111"/>
        <v>1</v>
      </c>
      <c r="U255" s="18">
        <f t="shared" si="102"/>
        <v>1</v>
      </c>
    </row>
    <row r="256" spans="1:21" ht="15" outlineLevel="3" x14ac:dyDescent="0.25">
      <c r="A256" s="9">
        <v>16.010200000000001</v>
      </c>
      <c r="B256" s="9" t="s">
        <v>357</v>
      </c>
      <c r="C256" s="9" t="s">
        <v>358</v>
      </c>
      <c r="D256" s="15"/>
      <c r="E256" s="15"/>
      <c r="F256" s="18">
        <f t="shared" si="97"/>
        <v>0</v>
      </c>
      <c r="G256" s="15"/>
      <c r="H256" s="15"/>
      <c r="I256" s="18">
        <f t="shared" si="98"/>
        <v>0</v>
      </c>
      <c r="J256" s="15"/>
      <c r="K256" s="15">
        <v>1</v>
      </c>
      <c r="L256" s="18">
        <f t="shared" si="99"/>
        <v>1</v>
      </c>
      <c r="M256" s="15"/>
      <c r="N256" s="15">
        <v>1</v>
      </c>
      <c r="O256" s="18">
        <f t="shared" si="100"/>
        <v>1</v>
      </c>
      <c r="P256" s="15"/>
      <c r="Q256" s="15"/>
      <c r="R256" s="18">
        <f t="shared" si="101"/>
        <v>0</v>
      </c>
      <c r="S256" s="15"/>
      <c r="T256" s="15">
        <v>1</v>
      </c>
      <c r="U256" s="18">
        <f t="shared" si="102"/>
        <v>1</v>
      </c>
    </row>
    <row r="257" spans="1:21" ht="15" outlineLevel="4" x14ac:dyDescent="0.25">
      <c r="A257" s="133" t="s">
        <v>37</v>
      </c>
      <c r="B257" s="133"/>
      <c r="C257" s="133"/>
      <c r="D257" s="14">
        <f t="shared" ref="D257:T257" si="112">SUBTOTAL(9,D258:D266)</f>
        <v>163</v>
      </c>
      <c r="E257" s="14">
        <f t="shared" si="112"/>
        <v>225</v>
      </c>
      <c r="F257" s="18">
        <f t="shared" si="97"/>
        <v>388</v>
      </c>
      <c r="G257" s="14">
        <f t="shared" si="112"/>
        <v>160</v>
      </c>
      <c r="H257" s="14">
        <f t="shared" si="112"/>
        <v>208</v>
      </c>
      <c r="I257" s="18">
        <f t="shared" si="98"/>
        <v>368</v>
      </c>
      <c r="J257" s="14">
        <f t="shared" si="112"/>
        <v>144</v>
      </c>
      <c r="K257" s="14">
        <f t="shared" si="112"/>
        <v>219</v>
      </c>
      <c r="L257" s="18">
        <f t="shared" si="99"/>
        <v>363</v>
      </c>
      <c r="M257" s="14">
        <f t="shared" si="112"/>
        <v>139</v>
      </c>
      <c r="N257" s="14">
        <f t="shared" si="112"/>
        <v>207</v>
      </c>
      <c r="O257" s="18">
        <f t="shared" si="100"/>
        <v>346</v>
      </c>
      <c r="P257" s="14">
        <f t="shared" si="112"/>
        <v>146</v>
      </c>
      <c r="Q257" s="14">
        <f t="shared" si="112"/>
        <v>223</v>
      </c>
      <c r="R257" s="18">
        <f t="shared" si="101"/>
        <v>369</v>
      </c>
      <c r="S257" s="14">
        <f t="shared" si="112"/>
        <v>134</v>
      </c>
      <c r="T257" s="14">
        <f t="shared" si="112"/>
        <v>188</v>
      </c>
      <c r="U257" s="18">
        <f t="shared" si="102"/>
        <v>322</v>
      </c>
    </row>
    <row r="258" spans="1:21" ht="15" outlineLevel="4" x14ac:dyDescent="0.25">
      <c r="A258" s="9">
        <v>16.010200000000001</v>
      </c>
      <c r="B258" s="9" t="s">
        <v>359</v>
      </c>
      <c r="C258" s="9" t="s">
        <v>360</v>
      </c>
      <c r="D258" s="15">
        <v>11</v>
      </c>
      <c r="E258" s="15">
        <v>21</v>
      </c>
      <c r="F258" s="18">
        <f t="shared" si="97"/>
        <v>32</v>
      </c>
      <c r="G258" s="15">
        <v>10</v>
      </c>
      <c r="H258" s="15">
        <v>20</v>
      </c>
      <c r="I258" s="18">
        <f t="shared" si="98"/>
        <v>30</v>
      </c>
      <c r="J258" s="15">
        <v>11</v>
      </c>
      <c r="K258" s="15">
        <v>21</v>
      </c>
      <c r="L258" s="18">
        <f t="shared" si="99"/>
        <v>32</v>
      </c>
      <c r="M258" s="15">
        <v>11</v>
      </c>
      <c r="N258" s="15">
        <v>21</v>
      </c>
      <c r="O258" s="18">
        <f t="shared" si="100"/>
        <v>32</v>
      </c>
      <c r="P258" s="15">
        <v>11</v>
      </c>
      <c r="Q258" s="15">
        <v>21</v>
      </c>
      <c r="R258" s="18">
        <f t="shared" si="101"/>
        <v>32</v>
      </c>
      <c r="S258" s="15">
        <v>11</v>
      </c>
      <c r="T258" s="15">
        <v>17</v>
      </c>
      <c r="U258" s="18">
        <f t="shared" si="102"/>
        <v>28</v>
      </c>
    </row>
    <row r="259" spans="1:21" ht="15" outlineLevel="4" x14ac:dyDescent="0.25">
      <c r="A259" s="9">
        <v>16.010300000000001</v>
      </c>
      <c r="B259" s="9" t="s">
        <v>361</v>
      </c>
      <c r="C259" s="9" t="s">
        <v>362</v>
      </c>
      <c r="D259" s="15">
        <v>18</v>
      </c>
      <c r="E259" s="15">
        <v>73</v>
      </c>
      <c r="F259" s="18">
        <f t="shared" si="97"/>
        <v>91</v>
      </c>
      <c r="G259" s="15">
        <v>17</v>
      </c>
      <c r="H259" s="15">
        <v>64</v>
      </c>
      <c r="I259" s="18">
        <f t="shared" si="98"/>
        <v>81</v>
      </c>
      <c r="J259" s="15">
        <v>16</v>
      </c>
      <c r="K259" s="15">
        <v>62</v>
      </c>
      <c r="L259" s="18">
        <f t="shared" si="99"/>
        <v>78</v>
      </c>
      <c r="M259" s="15">
        <v>13</v>
      </c>
      <c r="N259" s="15">
        <v>58</v>
      </c>
      <c r="O259" s="18">
        <f t="shared" si="100"/>
        <v>71</v>
      </c>
      <c r="P259" s="15">
        <v>16</v>
      </c>
      <c r="Q259" s="15">
        <v>69</v>
      </c>
      <c r="R259" s="18">
        <f t="shared" si="101"/>
        <v>85</v>
      </c>
      <c r="S259" s="15">
        <v>14</v>
      </c>
      <c r="T259" s="15">
        <v>50</v>
      </c>
      <c r="U259" s="18">
        <f t="shared" si="102"/>
        <v>64</v>
      </c>
    </row>
    <row r="260" spans="1:21" ht="15" outlineLevel="4" x14ac:dyDescent="0.25">
      <c r="A260" s="9">
        <v>16.010400000000001</v>
      </c>
      <c r="B260" s="9" t="s">
        <v>300</v>
      </c>
      <c r="C260" s="9" t="s">
        <v>301</v>
      </c>
      <c r="D260" s="15">
        <v>13</v>
      </c>
      <c r="E260" s="15">
        <v>20</v>
      </c>
      <c r="F260" s="18">
        <f t="shared" si="97"/>
        <v>33</v>
      </c>
      <c r="G260" s="15">
        <v>11</v>
      </c>
      <c r="H260" s="15">
        <v>19</v>
      </c>
      <c r="I260" s="18">
        <f t="shared" si="98"/>
        <v>30</v>
      </c>
      <c r="J260" s="15">
        <v>12</v>
      </c>
      <c r="K260" s="15">
        <v>20</v>
      </c>
      <c r="L260" s="18">
        <f t="shared" si="99"/>
        <v>32</v>
      </c>
      <c r="M260" s="15">
        <v>10</v>
      </c>
      <c r="N260" s="15">
        <v>18</v>
      </c>
      <c r="O260" s="18">
        <f t="shared" si="100"/>
        <v>28</v>
      </c>
      <c r="P260" s="15">
        <v>11</v>
      </c>
      <c r="Q260" s="15">
        <v>20</v>
      </c>
      <c r="R260" s="18">
        <f t="shared" si="101"/>
        <v>31</v>
      </c>
      <c r="S260" s="15">
        <v>10</v>
      </c>
      <c r="T260" s="15">
        <v>17</v>
      </c>
      <c r="U260" s="18">
        <f t="shared" si="102"/>
        <v>27</v>
      </c>
    </row>
    <row r="261" spans="1:21" ht="12.75" customHeight="1" outlineLevel="4" x14ac:dyDescent="0.25">
      <c r="A261" s="9">
        <v>16.090499999999999</v>
      </c>
      <c r="B261" s="9" t="s">
        <v>306</v>
      </c>
      <c r="C261" s="9" t="s">
        <v>307</v>
      </c>
      <c r="D261" s="15">
        <v>13</v>
      </c>
      <c r="E261" s="15">
        <v>17</v>
      </c>
      <c r="F261" s="18">
        <f t="shared" si="97"/>
        <v>30</v>
      </c>
      <c r="G261" s="15">
        <v>11</v>
      </c>
      <c r="H261" s="15">
        <v>14</v>
      </c>
      <c r="I261" s="18">
        <f t="shared" si="98"/>
        <v>25</v>
      </c>
      <c r="J261" s="15">
        <v>9</v>
      </c>
      <c r="K261" s="15">
        <v>15</v>
      </c>
      <c r="L261" s="18">
        <f t="shared" si="99"/>
        <v>24</v>
      </c>
      <c r="M261" s="15">
        <v>7</v>
      </c>
      <c r="N261" s="15">
        <v>14</v>
      </c>
      <c r="O261" s="18">
        <f t="shared" si="100"/>
        <v>21</v>
      </c>
      <c r="P261" s="15">
        <v>9</v>
      </c>
      <c r="Q261" s="15">
        <v>11</v>
      </c>
      <c r="R261" s="18">
        <f t="shared" si="101"/>
        <v>20</v>
      </c>
      <c r="S261" s="15">
        <v>8</v>
      </c>
      <c r="T261" s="15">
        <v>9</v>
      </c>
      <c r="U261" s="18">
        <f t="shared" si="102"/>
        <v>17</v>
      </c>
    </row>
    <row r="262" spans="1:21" ht="12.75" customHeight="1" outlineLevel="4" x14ac:dyDescent="0.25">
      <c r="A262" s="9">
        <v>23.010100000000001</v>
      </c>
      <c r="B262" s="9" t="s">
        <v>363</v>
      </c>
      <c r="C262" s="9" t="s">
        <v>364</v>
      </c>
      <c r="D262" s="15"/>
      <c r="E262" s="15"/>
      <c r="F262" s="18">
        <f t="shared" si="97"/>
        <v>0</v>
      </c>
      <c r="G262" s="15"/>
      <c r="H262" s="15"/>
      <c r="I262" s="18">
        <f t="shared" si="98"/>
        <v>0</v>
      </c>
      <c r="J262" s="15"/>
      <c r="K262" s="15"/>
      <c r="L262" s="18">
        <f t="shared" si="99"/>
        <v>0</v>
      </c>
      <c r="M262" s="15"/>
      <c r="N262" s="15"/>
      <c r="O262" s="18">
        <f t="shared" si="100"/>
        <v>0</v>
      </c>
      <c r="P262" s="15"/>
      <c r="Q262" s="15"/>
      <c r="R262" s="18">
        <f t="shared" si="101"/>
        <v>0</v>
      </c>
      <c r="S262" s="15">
        <v>1</v>
      </c>
      <c r="T262" s="15">
        <v>1</v>
      </c>
      <c r="U262" s="18">
        <f t="shared" si="102"/>
        <v>2</v>
      </c>
    </row>
    <row r="263" spans="1:21" ht="15" outlineLevel="4" x14ac:dyDescent="0.25">
      <c r="A263" s="9">
        <v>23.010100000000001</v>
      </c>
      <c r="B263" s="9" t="s">
        <v>308</v>
      </c>
      <c r="C263" s="9" t="s">
        <v>309</v>
      </c>
      <c r="D263" s="15">
        <v>17</v>
      </c>
      <c r="E263" s="15">
        <v>26</v>
      </c>
      <c r="F263" s="18">
        <f t="shared" si="97"/>
        <v>43</v>
      </c>
      <c r="G263" s="15">
        <v>20</v>
      </c>
      <c r="H263" s="15">
        <v>23</v>
      </c>
      <c r="I263" s="18">
        <f t="shared" si="98"/>
        <v>43</v>
      </c>
      <c r="J263" s="15">
        <v>12</v>
      </c>
      <c r="K263" s="15">
        <v>32</v>
      </c>
      <c r="L263" s="18">
        <f t="shared" si="99"/>
        <v>44</v>
      </c>
      <c r="M263" s="15">
        <v>13</v>
      </c>
      <c r="N263" s="15">
        <v>29</v>
      </c>
      <c r="O263" s="18">
        <f t="shared" si="100"/>
        <v>42</v>
      </c>
      <c r="P263" s="15">
        <v>15</v>
      </c>
      <c r="Q263" s="15">
        <v>40</v>
      </c>
      <c r="R263" s="18">
        <f t="shared" si="101"/>
        <v>55</v>
      </c>
      <c r="S263" s="15">
        <v>16</v>
      </c>
      <c r="T263" s="15">
        <v>37</v>
      </c>
      <c r="U263" s="18">
        <f t="shared" si="102"/>
        <v>53</v>
      </c>
    </row>
    <row r="264" spans="1:21" ht="15" outlineLevel="4" x14ac:dyDescent="0.25">
      <c r="A264" s="9">
        <v>38.010100000000001</v>
      </c>
      <c r="B264" s="9" t="s">
        <v>325</v>
      </c>
      <c r="C264" s="9" t="s">
        <v>326</v>
      </c>
      <c r="D264" s="15">
        <v>30</v>
      </c>
      <c r="E264" s="15">
        <v>8</v>
      </c>
      <c r="F264" s="18">
        <f t="shared" si="97"/>
        <v>38</v>
      </c>
      <c r="G264" s="15">
        <v>32</v>
      </c>
      <c r="H264" s="15">
        <v>7</v>
      </c>
      <c r="I264" s="18">
        <f t="shared" si="98"/>
        <v>39</v>
      </c>
      <c r="J264" s="15">
        <v>26</v>
      </c>
      <c r="K264" s="15">
        <v>6</v>
      </c>
      <c r="L264" s="18">
        <f t="shared" si="99"/>
        <v>32</v>
      </c>
      <c r="M264" s="15">
        <v>26</v>
      </c>
      <c r="N264" s="15">
        <v>5</v>
      </c>
      <c r="O264" s="18">
        <f t="shared" si="100"/>
        <v>31</v>
      </c>
      <c r="P264" s="15">
        <v>26</v>
      </c>
      <c r="Q264" s="15">
        <v>4</v>
      </c>
      <c r="R264" s="18">
        <f t="shared" si="101"/>
        <v>30</v>
      </c>
      <c r="S264" s="15">
        <v>23</v>
      </c>
      <c r="T264" s="15">
        <v>3</v>
      </c>
      <c r="U264" s="18">
        <f t="shared" si="102"/>
        <v>26</v>
      </c>
    </row>
    <row r="265" spans="1:21" ht="15" outlineLevel="4" x14ac:dyDescent="0.25">
      <c r="A265" s="9">
        <v>50.100200000000001</v>
      </c>
      <c r="B265" s="9" t="s">
        <v>365</v>
      </c>
      <c r="C265" s="9" t="s">
        <v>366</v>
      </c>
      <c r="D265" s="15">
        <v>24</v>
      </c>
      <c r="E265" s="15">
        <v>34</v>
      </c>
      <c r="F265" s="18">
        <f t="shared" si="97"/>
        <v>58</v>
      </c>
      <c r="G265" s="15">
        <v>20</v>
      </c>
      <c r="H265" s="15">
        <v>38</v>
      </c>
      <c r="I265" s="18">
        <f t="shared" si="98"/>
        <v>58</v>
      </c>
      <c r="J265" s="15">
        <v>22</v>
      </c>
      <c r="K265" s="15">
        <v>42</v>
      </c>
      <c r="L265" s="18">
        <f t="shared" si="99"/>
        <v>64</v>
      </c>
      <c r="M265" s="15">
        <v>20</v>
      </c>
      <c r="N265" s="15">
        <v>41</v>
      </c>
      <c r="O265" s="18">
        <f t="shared" si="100"/>
        <v>61</v>
      </c>
      <c r="P265" s="15">
        <v>23</v>
      </c>
      <c r="Q265" s="15">
        <v>41</v>
      </c>
      <c r="R265" s="18">
        <f t="shared" si="101"/>
        <v>64</v>
      </c>
      <c r="S265" s="15">
        <v>20</v>
      </c>
      <c r="T265" s="15">
        <v>39</v>
      </c>
      <c r="U265" s="18">
        <f t="shared" si="102"/>
        <v>59</v>
      </c>
    </row>
    <row r="266" spans="1:21" ht="15" outlineLevel="3" x14ac:dyDescent="0.25">
      <c r="A266" s="9">
        <v>54.010100000000001</v>
      </c>
      <c r="B266" s="9" t="s">
        <v>367</v>
      </c>
      <c r="C266" s="9" t="s">
        <v>368</v>
      </c>
      <c r="D266" s="15">
        <v>37</v>
      </c>
      <c r="E266" s="15">
        <v>26</v>
      </c>
      <c r="F266" s="18">
        <f t="shared" si="97"/>
        <v>63</v>
      </c>
      <c r="G266" s="15">
        <v>39</v>
      </c>
      <c r="H266" s="15">
        <v>23</v>
      </c>
      <c r="I266" s="18">
        <f t="shared" si="98"/>
        <v>62</v>
      </c>
      <c r="J266" s="15">
        <v>36</v>
      </c>
      <c r="K266" s="15">
        <v>21</v>
      </c>
      <c r="L266" s="18">
        <f t="shared" si="99"/>
        <v>57</v>
      </c>
      <c r="M266" s="15">
        <v>39</v>
      </c>
      <c r="N266" s="15">
        <v>21</v>
      </c>
      <c r="O266" s="18">
        <f t="shared" si="100"/>
        <v>60</v>
      </c>
      <c r="P266" s="15">
        <v>35</v>
      </c>
      <c r="Q266" s="15">
        <v>17</v>
      </c>
      <c r="R266" s="18">
        <f t="shared" si="101"/>
        <v>52</v>
      </c>
      <c r="S266" s="15">
        <v>31</v>
      </c>
      <c r="T266" s="15">
        <v>15</v>
      </c>
      <c r="U266" s="18">
        <f t="shared" si="102"/>
        <v>46</v>
      </c>
    </row>
    <row r="267" spans="1:21" ht="15" outlineLevel="4" x14ac:dyDescent="0.25">
      <c r="A267" s="133" t="s">
        <v>141</v>
      </c>
      <c r="B267" s="133"/>
      <c r="C267" s="133"/>
      <c r="D267" s="14">
        <f t="shared" ref="D267:T267" si="113">SUBTOTAL(9,D268:D268)</f>
        <v>0</v>
      </c>
      <c r="E267" s="14">
        <f t="shared" si="113"/>
        <v>0</v>
      </c>
      <c r="F267" s="18">
        <f t="shared" si="97"/>
        <v>0</v>
      </c>
      <c r="G267" s="14">
        <f t="shared" si="113"/>
        <v>0</v>
      </c>
      <c r="H267" s="14">
        <f t="shared" si="113"/>
        <v>0</v>
      </c>
      <c r="I267" s="18">
        <f t="shared" si="98"/>
        <v>0</v>
      </c>
      <c r="J267" s="14">
        <f t="shared" si="113"/>
        <v>0</v>
      </c>
      <c r="K267" s="14">
        <f t="shared" si="113"/>
        <v>1</v>
      </c>
      <c r="L267" s="18">
        <f t="shared" si="99"/>
        <v>1</v>
      </c>
      <c r="M267" s="14">
        <f t="shared" si="113"/>
        <v>0</v>
      </c>
      <c r="N267" s="14">
        <f t="shared" si="113"/>
        <v>0</v>
      </c>
      <c r="O267" s="18">
        <f t="shared" si="100"/>
        <v>0</v>
      </c>
      <c r="P267" s="14">
        <f t="shared" si="113"/>
        <v>0</v>
      </c>
      <c r="Q267" s="14">
        <f t="shared" si="113"/>
        <v>0</v>
      </c>
      <c r="R267" s="18">
        <f t="shared" si="101"/>
        <v>0</v>
      </c>
      <c r="S267" s="14">
        <f t="shared" si="113"/>
        <v>0</v>
      </c>
      <c r="T267" s="14">
        <f t="shared" si="113"/>
        <v>0</v>
      </c>
      <c r="U267" s="18">
        <f t="shared" si="102"/>
        <v>0</v>
      </c>
    </row>
    <row r="268" spans="1:21" ht="15" outlineLevel="3" x14ac:dyDescent="0.25">
      <c r="A268" s="9">
        <v>16.010200000000001</v>
      </c>
      <c r="B268" s="9" t="s">
        <v>357</v>
      </c>
      <c r="C268" s="9" t="s">
        <v>358</v>
      </c>
      <c r="D268" s="15"/>
      <c r="E268" s="15"/>
      <c r="F268" s="18">
        <f t="shared" ref="F268:F292" si="114">SUM(D268:E268)</f>
        <v>0</v>
      </c>
      <c r="G268" s="15"/>
      <c r="H268" s="15"/>
      <c r="I268" s="18">
        <f t="shared" ref="I268:I292" si="115">SUM(G268:H268)</f>
        <v>0</v>
      </c>
      <c r="J268" s="15"/>
      <c r="K268" s="15">
        <v>1</v>
      </c>
      <c r="L268" s="18">
        <f t="shared" ref="L268:L292" si="116">SUM(J268:K268)</f>
        <v>1</v>
      </c>
      <c r="M268" s="15"/>
      <c r="N268" s="15"/>
      <c r="O268" s="18">
        <f t="shared" ref="O268:O292" si="117">SUM(M268:N268)</f>
        <v>0</v>
      </c>
      <c r="P268" s="15"/>
      <c r="Q268" s="15"/>
      <c r="R268" s="18">
        <f t="shared" ref="R268:R292" si="118">SUM(P268:Q268)</f>
        <v>0</v>
      </c>
      <c r="S268" s="15"/>
      <c r="T268" s="15"/>
      <c r="U268" s="18">
        <f t="shared" ref="U268:U292" si="119">SUM(S268:T268)</f>
        <v>0</v>
      </c>
    </row>
    <row r="269" spans="1:21" ht="12.75" customHeight="1" outlineLevel="4" x14ac:dyDescent="0.25">
      <c r="A269" s="133" t="s">
        <v>43</v>
      </c>
      <c r="B269" s="133"/>
      <c r="C269" s="133"/>
      <c r="D269" s="14">
        <f t="shared" ref="D269:T269" si="120">SUBTOTAL(9,D270:D272)</f>
        <v>70</v>
      </c>
      <c r="E269" s="14">
        <f t="shared" si="120"/>
        <v>108</v>
      </c>
      <c r="F269" s="18">
        <f t="shared" si="114"/>
        <v>178</v>
      </c>
      <c r="G269" s="14">
        <f t="shared" si="120"/>
        <v>70</v>
      </c>
      <c r="H269" s="14">
        <f t="shared" si="120"/>
        <v>103</v>
      </c>
      <c r="I269" s="18">
        <f t="shared" si="115"/>
        <v>173</v>
      </c>
      <c r="J269" s="14">
        <f t="shared" si="120"/>
        <v>76</v>
      </c>
      <c r="K269" s="14">
        <f t="shared" si="120"/>
        <v>95</v>
      </c>
      <c r="L269" s="18">
        <f t="shared" si="116"/>
        <v>171</v>
      </c>
      <c r="M269" s="14">
        <f t="shared" si="120"/>
        <v>74</v>
      </c>
      <c r="N269" s="14">
        <f t="shared" si="120"/>
        <v>87</v>
      </c>
      <c r="O269" s="18">
        <f t="shared" si="117"/>
        <v>161</v>
      </c>
      <c r="P269" s="14">
        <f t="shared" si="120"/>
        <v>67</v>
      </c>
      <c r="Q269" s="14">
        <f t="shared" si="120"/>
        <v>92</v>
      </c>
      <c r="R269" s="18">
        <f t="shared" si="118"/>
        <v>159</v>
      </c>
      <c r="S269" s="14">
        <f t="shared" si="120"/>
        <v>62</v>
      </c>
      <c r="T269" s="14">
        <f t="shared" si="120"/>
        <v>87</v>
      </c>
      <c r="U269" s="18">
        <f t="shared" si="119"/>
        <v>149</v>
      </c>
    </row>
    <row r="270" spans="1:21" ht="12.75" customHeight="1" outlineLevel="4" x14ac:dyDescent="0.25">
      <c r="A270" s="9">
        <v>16.090499999999999</v>
      </c>
      <c r="B270" s="9" t="s">
        <v>306</v>
      </c>
      <c r="C270" s="9" t="s">
        <v>307</v>
      </c>
      <c r="D270" s="15">
        <v>31</v>
      </c>
      <c r="E270" s="15">
        <v>46</v>
      </c>
      <c r="F270" s="18">
        <f t="shared" si="114"/>
        <v>77</v>
      </c>
      <c r="G270" s="15">
        <v>30</v>
      </c>
      <c r="H270" s="15">
        <v>45</v>
      </c>
      <c r="I270" s="18">
        <f t="shared" si="115"/>
        <v>75</v>
      </c>
      <c r="J270" s="15">
        <v>30</v>
      </c>
      <c r="K270" s="15">
        <v>44</v>
      </c>
      <c r="L270" s="18">
        <f t="shared" si="116"/>
        <v>74</v>
      </c>
      <c r="M270" s="15">
        <v>26</v>
      </c>
      <c r="N270" s="15">
        <v>36</v>
      </c>
      <c r="O270" s="18">
        <f t="shared" si="117"/>
        <v>62</v>
      </c>
      <c r="P270" s="15">
        <v>24</v>
      </c>
      <c r="Q270" s="15">
        <v>38</v>
      </c>
      <c r="R270" s="18">
        <f t="shared" si="118"/>
        <v>62</v>
      </c>
      <c r="S270" s="15">
        <v>23</v>
      </c>
      <c r="T270" s="15">
        <v>35</v>
      </c>
      <c r="U270" s="18">
        <f t="shared" si="119"/>
        <v>58</v>
      </c>
    </row>
    <row r="271" spans="1:21" ht="12.75" customHeight="1" outlineLevel="4" x14ac:dyDescent="0.25">
      <c r="A271" s="9">
        <v>23.010100000000001</v>
      </c>
      <c r="B271" s="9" t="s">
        <v>363</v>
      </c>
      <c r="C271" s="9" t="s">
        <v>364</v>
      </c>
      <c r="D271" s="15">
        <v>16</v>
      </c>
      <c r="E271" s="15">
        <v>40</v>
      </c>
      <c r="F271" s="18">
        <f t="shared" si="114"/>
        <v>56</v>
      </c>
      <c r="G271" s="15">
        <v>14</v>
      </c>
      <c r="H271" s="15">
        <v>35</v>
      </c>
      <c r="I271" s="18">
        <f t="shared" si="115"/>
        <v>49</v>
      </c>
      <c r="J271" s="15">
        <v>18</v>
      </c>
      <c r="K271" s="15">
        <v>29</v>
      </c>
      <c r="L271" s="18">
        <f t="shared" si="116"/>
        <v>47</v>
      </c>
      <c r="M271" s="15">
        <v>20</v>
      </c>
      <c r="N271" s="15">
        <v>29</v>
      </c>
      <c r="O271" s="18">
        <f t="shared" si="117"/>
        <v>49</v>
      </c>
      <c r="P271" s="15">
        <v>19</v>
      </c>
      <c r="Q271" s="15">
        <v>34</v>
      </c>
      <c r="R271" s="18">
        <f t="shared" si="118"/>
        <v>53</v>
      </c>
      <c r="S271" s="15">
        <v>17</v>
      </c>
      <c r="T271" s="15">
        <v>33</v>
      </c>
      <c r="U271" s="18">
        <f t="shared" si="119"/>
        <v>50</v>
      </c>
    </row>
    <row r="272" spans="1:21" ht="15" outlineLevel="1" x14ac:dyDescent="0.25">
      <c r="A272" s="9">
        <v>54.010100000000001</v>
      </c>
      <c r="B272" s="9" t="s">
        <v>367</v>
      </c>
      <c r="C272" s="9" t="s">
        <v>368</v>
      </c>
      <c r="D272" s="15">
        <v>23</v>
      </c>
      <c r="E272" s="15">
        <v>22</v>
      </c>
      <c r="F272" s="18">
        <f t="shared" si="114"/>
        <v>45</v>
      </c>
      <c r="G272" s="15">
        <v>26</v>
      </c>
      <c r="H272" s="15">
        <v>23</v>
      </c>
      <c r="I272" s="18">
        <f t="shared" si="115"/>
        <v>49</v>
      </c>
      <c r="J272" s="15">
        <v>28</v>
      </c>
      <c r="K272" s="15">
        <v>22</v>
      </c>
      <c r="L272" s="18">
        <f t="shared" si="116"/>
        <v>50</v>
      </c>
      <c r="M272" s="15">
        <v>28</v>
      </c>
      <c r="N272" s="15">
        <v>22</v>
      </c>
      <c r="O272" s="18">
        <f t="shared" si="117"/>
        <v>50</v>
      </c>
      <c r="P272" s="15">
        <v>24</v>
      </c>
      <c r="Q272" s="15">
        <v>20</v>
      </c>
      <c r="R272" s="18">
        <f t="shared" si="118"/>
        <v>44</v>
      </c>
      <c r="S272" s="15">
        <v>22</v>
      </c>
      <c r="T272" s="15">
        <v>19</v>
      </c>
      <c r="U272" s="18">
        <f t="shared" si="119"/>
        <v>41</v>
      </c>
    </row>
    <row r="273" spans="1:21" ht="15" outlineLevel="2" x14ac:dyDescent="0.25">
      <c r="A273" s="131" t="s">
        <v>375</v>
      </c>
      <c r="B273" s="131"/>
      <c r="C273" s="131"/>
      <c r="D273" s="14">
        <f t="shared" ref="D273:T273" si="121">SUBTOTAL(9,D276:D288)</f>
        <v>142</v>
      </c>
      <c r="E273" s="14">
        <f t="shared" si="121"/>
        <v>287</v>
      </c>
      <c r="F273" s="18">
        <f t="shared" si="114"/>
        <v>429</v>
      </c>
      <c r="G273" s="14">
        <f t="shared" si="121"/>
        <v>72</v>
      </c>
      <c r="H273" s="14">
        <f t="shared" si="121"/>
        <v>97</v>
      </c>
      <c r="I273" s="18">
        <f t="shared" si="115"/>
        <v>169</v>
      </c>
      <c r="J273" s="14">
        <f t="shared" si="121"/>
        <v>104</v>
      </c>
      <c r="K273" s="14">
        <f t="shared" si="121"/>
        <v>212</v>
      </c>
      <c r="L273" s="18">
        <f t="shared" si="116"/>
        <v>316</v>
      </c>
      <c r="M273" s="14">
        <f t="shared" si="121"/>
        <v>47</v>
      </c>
      <c r="N273" s="14">
        <f t="shared" si="121"/>
        <v>114</v>
      </c>
      <c r="O273" s="18">
        <f t="shared" si="117"/>
        <v>161</v>
      </c>
      <c r="P273" s="14">
        <f t="shared" si="121"/>
        <v>44</v>
      </c>
      <c r="Q273" s="14">
        <f t="shared" si="121"/>
        <v>79</v>
      </c>
      <c r="R273" s="18">
        <f t="shared" si="118"/>
        <v>123</v>
      </c>
      <c r="S273" s="14">
        <f t="shared" si="121"/>
        <v>53</v>
      </c>
      <c r="T273" s="14">
        <f t="shared" si="121"/>
        <v>101</v>
      </c>
      <c r="U273" s="18">
        <f t="shared" si="119"/>
        <v>154</v>
      </c>
    </row>
    <row r="274" spans="1:21" ht="15" outlineLevel="3" collapsed="1" x14ac:dyDescent="0.25">
      <c r="A274" s="132" t="s">
        <v>4</v>
      </c>
      <c r="B274" s="132"/>
      <c r="C274" s="132"/>
      <c r="D274" s="14">
        <f t="shared" ref="D274:T274" si="122">SUBTOTAL(9,D276:D283)</f>
        <v>68</v>
      </c>
      <c r="E274" s="14">
        <f t="shared" si="122"/>
        <v>81</v>
      </c>
      <c r="F274" s="18">
        <f t="shared" si="114"/>
        <v>149</v>
      </c>
      <c r="G274" s="14">
        <f t="shared" si="122"/>
        <v>57</v>
      </c>
      <c r="H274" s="14">
        <f t="shared" si="122"/>
        <v>73</v>
      </c>
      <c r="I274" s="18">
        <f t="shared" si="115"/>
        <v>130</v>
      </c>
      <c r="J274" s="14">
        <f t="shared" si="122"/>
        <v>46</v>
      </c>
      <c r="K274" s="14">
        <f t="shared" si="122"/>
        <v>62</v>
      </c>
      <c r="L274" s="18">
        <f t="shared" si="116"/>
        <v>108</v>
      </c>
      <c r="M274" s="14">
        <f t="shared" si="122"/>
        <v>36</v>
      </c>
      <c r="N274" s="14">
        <f t="shared" si="122"/>
        <v>87</v>
      </c>
      <c r="O274" s="18">
        <f t="shared" si="117"/>
        <v>123</v>
      </c>
      <c r="P274" s="14">
        <f t="shared" si="122"/>
        <v>25</v>
      </c>
      <c r="Q274" s="14">
        <f t="shared" si="122"/>
        <v>53</v>
      </c>
      <c r="R274" s="18">
        <f t="shared" si="118"/>
        <v>78</v>
      </c>
      <c r="S274" s="14">
        <f t="shared" si="122"/>
        <v>25</v>
      </c>
      <c r="T274" s="14">
        <f t="shared" si="122"/>
        <v>64</v>
      </c>
      <c r="U274" s="18">
        <f t="shared" si="119"/>
        <v>89</v>
      </c>
    </row>
    <row r="275" spans="1:21" ht="15" outlineLevel="4" x14ac:dyDescent="0.25">
      <c r="A275" s="133" t="s">
        <v>5</v>
      </c>
      <c r="B275" s="133"/>
      <c r="C275" s="133"/>
      <c r="D275" s="14">
        <f t="shared" ref="D275:T275" si="123">SUBTOTAL(9,D276:D283)</f>
        <v>68</v>
      </c>
      <c r="E275" s="14">
        <f t="shared" si="123"/>
        <v>81</v>
      </c>
      <c r="F275" s="18">
        <f t="shared" si="114"/>
        <v>149</v>
      </c>
      <c r="G275" s="14">
        <f t="shared" si="123"/>
        <v>57</v>
      </c>
      <c r="H275" s="14">
        <f t="shared" si="123"/>
        <v>73</v>
      </c>
      <c r="I275" s="18">
        <f t="shared" si="115"/>
        <v>130</v>
      </c>
      <c r="J275" s="14">
        <f t="shared" si="123"/>
        <v>46</v>
      </c>
      <c r="K275" s="14">
        <f t="shared" si="123"/>
        <v>62</v>
      </c>
      <c r="L275" s="18">
        <f t="shared" si="116"/>
        <v>108</v>
      </c>
      <c r="M275" s="14">
        <f t="shared" si="123"/>
        <v>36</v>
      </c>
      <c r="N275" s="14">
        <f t="shared" si="123"/>
        <v>87</v>
      </c>
      <c r="O275" s="18">
        <f t="shared" si="117"/>
        <v>123</v>
      </c>
      <c r="P275" s="14">
        <f t="shared" si="123"/>
        <v>25</v>
      </c>
      <c r="Q275" s="14">
        <f t="shared" si="123"/>
        <v>53</v>
      </c>
      <c r="R275" s="18">
        <f t="shared" si="118"/>
        <v>78</v>
      </c>
      <c r="S275" s="14">
        <f t="shared" si="123"/>
        <v>25</v>
      </c>
      <c r="T275" s="14">
        <f t="shared" si="123"/>
        <v>64</v>
      </c>
      <c r="U275" s="18">
        <f t="shared" si="119"/>
        <v>89</v>
      </c>
    </row>
    <row r="276" spans="1:21" ht="15" outlineLevel="4" x14ac:dyDescent="0.25">
      <c r="A276" s="9">
        <v>45</v>
      </c>
      <c r="B276" s="9" t="s">
        <v>376</v>
      </c>
      <c r="C276" s="9" t="s">
        <v>377</v>
      </c>
      <c r="D276" s="15">
        <v>4</v>
      </c>
      <c r="E276" s="15">
        <v>18</v>
      </c>
      <c r="F276" s="18">
        <f t="shared" si="114"/>
        <v>22</v>
      </c>
      <c r="G276" s="15">
        <v>6</v>
      </c>
      <c r="H276" s="15">
        <v>7</v>
      </c>
      <c r="I276" s="18">
        <f t="shared" si="115"/>
        <v>13</v>
      </c>
      <c r="J276" s="15">
        <v>8</v>
      </c>
      <c r="K276" s="15">
        <v>4</v>
      </c>
      <c r="L276" s="18">
        <f t="shared" si="116"/>
        <v>12</v>
      </c>
      <c r="M276" s="15">
        <v>7</v>
      </c>
      <c r="N276" s="15">
        <v>7</v>
      </c>
      <c r="O276" s="18">
        <f t="shared" si="117"/>
        <v>14</v>
      </c>
      <c r="P276" s="15">
        <v>3</v>
      </c>
      <c r="Q276" s="15">
        <v>6</v>
      </c>
      <c r="R276" s="18">
        <f t="shared" si="118"/>
        <v>9</v>
      </c>
      <c r="S276" s="15">
        <v>5</v>
      </c>
      <c r="T276" s="15">
        <v>5</v>
      </c>
      <c r="U276" s="18">
        <f t="shared" si="119"/>
        <v>10</v>
      </c>
    </row>
    <row r="277" spans="1:21" ht="15" outlineLevel="4" x14ac:dyDescent="0.25">
      <c r="A277" s="9" t="s">
        <v>380</v>
      </c>
      <c r="B277" s="9" t="s">
        <v>380</v>
      </c>
      <c r="C277" s="9" t="s">
        <v>381</v>
      </c>
      <c r="D277" s="15">
        <v>9</v>
      </c>
      <c r="E277" s="15">
        <v>8</v>
      </c>
      <c r="F277" s="18">
        <f t="shared" si="114"/>
        <v>17</v>
      </c>
      <c r="G277" s="15">
        <v>4</v>
      </c>
      <c r="H277" s="15">
        <v>7</v>
      </c>
      <c r="I277" s="18">
        <f t="shared" si="115"/>
        <v>11</v>
      </c>
      <c r="J277" s="15">
        <v>6</v>
      </c>
      <c r="K277" s="15">
        <v>3</v>
      </c>
      <c r="L277" s="18">
        <f t="shared" si="116"/>
        <v>9</v>
      </c>
      <c r="M277" s="15">
        <v>4</v>
      </c>
      <c r="N277" s="15">
        <v>7</v>
      </c>
      <c r="O277" s="18">
        <f t="shared" si="117"/>
        <v>11</v>
      </c>
      <c r="P277" s="15">
        <v>2</v>
      </c>
      <c r="Q277" s="15">
        <v>2</v>
      </c>
      <c r="R277" s="18">
        <f t="shared" si="118"/>
        <v>4</v>
      </c>
      <c r="S277" s="15">
        <v>7</v>
      </c>
      <c r="T277" s="15">
        <v>9</v>
      </c>
      <c r="U277" s="18">
        <f t="shared" si="119"/>
        <v>16</v>
      </c>
    </row>
    <row r="278" spans="1:21" ht="15" outlineLevel="4" x14ac:dyDescent="0.25">
      <c r="A278" s="9" t="s">
        <v>384</v>
      </c>
      <c r="B278" s="9" t="s">
        <v>384</v>
      </c>
      <c r="C278" s="9" t="s">
        <v>385</v>
      </c>
      <c r="D278" s="15">
        <v>6</v>
      </c>
      <c r="E278" s="15">
        <v>1</v>
      </c>
      <c r="F278" s="18">
        <f t="shared" si="114"/>
        <v>7</v>
      </c>
      <c r="G278" s="15">
        <v>4</v>
      </c>
      <c r="H278" s="15">
        <v>2</v>
      </c>
      <c r="I278" s="18">
        <f t="shared" si="115"/>
        <v>6</v>
      </c>
      <c r="J278" s="15">
        <v>4</v>
      </c>
      <c r="K278" s="15">
        <v>2</v>
      </c>
      <c r="L278" s="18">
        <f t="shared" si="116"/>
        <v>6</v>
      </c>
      <c r="M278" s="15">
        <v>2</v>
      </c>
      <c r="N278" s="15">
        <v>3</v>
      </c>
      <c r="O278" s="18">
        <f t="shared" si="117"/>
        <v>5</v>
      </c>
      <c r="P278" s="15">
        <v>2</v>
      </c>
      <c r="Q278" s="15">
        <v>2</v>
      </c>
      <c r="R278" s="18">
        <f t="shared" si="118"/>
        <v>4</v>
      </c>
      <c r="S278" s="15">
        <v>2</v>
      </c>
      <c r="T278" s="15">
        <v>1</v>
      </c>
      <c r="U278" s="18">
        <f t="shared" si="119"/>
        <v>3</v>
      </c>
    </row>
    <row r="279" spans="1:21" ht="15" outlineLevel="4" x14ac:dyDescent="0.25">
      <c r="A279" s="9" t="s">
        <v>386</v>
      </c>
      <c r="B279" s="9" t="s">
        <v>386</v>
      </c>
      <c r="C279" s="9" t="s">
        <v>387</v>
      </c>
      <c r="D279" s="15">
        <v>24</v>
      </c>
      <c r="E279" s="15">
        <v>18</v>
      </c>
      <c r="F279" s="18">
        <f t="shared" si="114"/>
        <v>42</v>
      </c>
      <c r="G279" s="15">
        <v>20</v>
      </c>
      <c r="H279" s="15">
        <v>29</v>
      </c>
      <c r="I279" s="18">
        <f t="shared" si="115"/>
        <v>49</v>
      </c>
      <c r="J279" s="15">
        <v>13</v>
      </c>
      <c r="K279" s="15">
        <v>27</v>
      </c>
      <c r="L279" s="18">
        <f t="shared" si="116"/>
        <v>40</v>
      </c>
      <c r="M279" s="15">
        <v>11</v>
      </c>
      <c r="N279" s="15">
        <v>39</v>
      </c>
      <c r="O279" s="18">
        <f t="shared" si="117"/>
        <v>50</v>
      </c>
      <c r="P279" s="15">
        <v>5</v>
      </c>
      <c r="Q279" s="15">
        <v>11</v>
      </c>
      <c r="R279" s="18">
        <f t="shared" si="118"/>
        <v>16</v>
      </c>
      <c r="S279" s="15">
        <v>4</v>
      </c>
      <c r="T279" s="15">
        <v>16</v>
      </c>
      <c r="U279" s="18">
        <f t="shared" si="119"/>
        <v>20</v>
      </c>
    </row>
    <row r="280" spans="1:21" ht="15" outlineLevel="4" x14ac:dyDescent="0.25">
      <c r="A280" s="9" t="s">
        <v>388</v>
      </c>
      <c r="B280" s="9" t="s">
        <v>388</v>
      </c>
      <c r="C280" s="9" t="s">
        <v>389</v>
      </c>
      <c r="D280" s="15"/>
      <c r="E280" s="15">
        <v>1</v>
      </c>
      <c r="F280" s="18">
        <f t="shared" si="114"/>
        <v>1</v>
      </c>
      <c r="G280" s="15"/>
      <c r="H280" s="15"/>
      <c r="I280" s="18">
        <f t="shared" si="115"/>
        <v>0</v>
      </c>
      <c r="J280" s="15"/>
      <c r="K280" s="15"/>
      <c r="L280" s="18">
        <f t="shared" si="116"/>
        <v>0</v>
      </c>
      <c r="M280" s="15"/>
      <c r="N280" s="15"/>
      <c r="O280" s="18">
        <f t="shared" si="117"/>
        <v>0</v>
      </c>
      <c r="P280" s="15">
        <v>1</v>
      </c>
      <c r="Q280" s="15">
        <v>2</v>
      </c>
      <c r="R280" s="18">
        <f t="shared" si="118"/>
        <v>3</v>
      </c>
      <c r="S280" s="15"/>
      <c r="T280" s="15"/>
      <c r="U280" s="18">
        <f t="shared" si="119"/>
        <v>0</v>
      </c>
    </row>
    <row r="281" spans="1:21" ht="15" outlineLevel="4" x14ac:dyDescent="0.25">
      <c r="A281" s="9" t="s">
        <v>390</v>
      </c>
      <c r="B281" s="9" t="s">
        <v>390</v>
      </c>
      <c r="C281" s="9" t="s">
        <v>391</v>
      </c>
      <c r="D281" s="15">
        <v>9</v>
      </c>
      <c r="E281" s="15">
        <v>22</v>
      </c>
      <c r="F281" s="18">
        <f t="shared" si="114"/>
        <v>31</v>
      </c>
      <c r="G281" s="15">
        <v>8</v>
      </c>
      <c r="H281" s="15">
        <v>18</v>
      </c>
      <c r="I281" s="18">
        <f t="shared" si="115"/>
        <v>26</v>
      </c>
      <c r="J281" s="15">
        <v>4</v>
      </c>
      <c r="K281" s="15">
        <v>17</v>
      </c>
      <c r="L281" s="18">
        <f t="shared" si="116"/>
        <v>21</v>
      </c>
      <c r="M281" s="15">
        <v>4</v>
      </c>
      <c r="N281" s="15">
        <v>15</v>
      </c>
      <c r="O281" s="18">
        <f t="shared" si="117"/>
        <v>19</v>
      </c>
      <c r="P281" s="15">
        <v>4</v>
      </c>
      <c r="Q281" s="15">
        <v>16</v>
      </c>
      <c r="R281" s="18">
        <f t="shared" si="118"/>
        <v>20</v>
      </c>
      <c r="S281" s="15">
        <v>1</v>
      </c>
      <c r="T281" s="15">
        <v>15</v>
      </c>
      <c r="U281" s="18">
        <f t="shared" si="119"/>
        <v>16</v>
      </c>
    </row>
    <row r="282" spans="1:21" ht="15" outlineLevel="4" x14ac:dyDescent="0.25">
      <c r="A282" s="9" t="s">
        <v>392</v>
      </c>
      <c r="B282" s="9" t="s">
        <v>392</v>
      </c>
      <c r="C282" s="9" t="s">
        <v>393</v>
      </c>
      <c r="D282" s="15">
        <v>8</v>
      </c>
      <c r="E282" s="15">
        <v>5</v>
      </c>
      <c r="F282" s="18">
        <f t="shared" si="114"/>
        <v>13</v>
      </c>
      <c r="G282" s="15">
        <v>3</v>
      </c>
      <c r="H282" s="15">
        <v>4</v>
      </c>
      <c r="I282" s="18">
        <f t="shared" si="115"/>
        <v>7</v>
      </c>
      <c r="J282" s="15">
        <v>1</v>
      </c>
      <c r="K282" s="15">
        <v>4</v>
      </c>
      <c r="L282" s="18">
        <f t="shared" si="116"/>
        <v>5</v>
      </c>
      <c r="M282" s="15">
        <v>1</v>
      </c>
      <c r="N282" s="15">
        <v>4</v>
      </c>
      <c r="O282" s="18">
        <f t="shared" si="117"/>
        <v>5</v>
      </c>
      <c r="P282" s="15"/>
      <c r="Q282" s="15">
        <v>1</v>
      </c>
      <c r="R282" s="18">
        <f t="shared" si="118"/>
        <v>1</v>
      </c>
      <c r="S282" s="15">
        <v>2</v>
      </c>
      <c r="T282" s="15">
        <v>1</v>
      </c>
      <c r="U282" s="18">
        <f t="shared" si="119"/>
        <v>3</v>
      </c>
    </row>
    <row r="283" spans="1:21" ht="15" outlineLevel="2" x14ac:dyDescent="0.25">
      <c r="A283" s="9" t="s">
        <v>394</v>
      </c>
      <c r="B283" s="9" t="s">
        <v>394</v>
      </c>
      <c r="C283" s="9" t="s">
        <v>395</v>
      </c>
      <c r="D283" s="15">
        <v>8</v>
      </c>
      <c r="E283" s="15">
        <v>8</v>
      </c>
      <c r="F283" s="18">
        <f t="shared" si="114"/>
        <v>16</v>
      </c>
      <c r="G283" s="15">
        <v>12</v>
      </c>
      <c r="H283" s="15">
        <v>6</v>
      </c>
      <c r="I283" s="18">
        <f t="shared" si="115"/>
        <v>18</v>
      </c>
      <c r="J283" s="15">
        <v>10</v>
      </c>
      <c r="K283" s="15">
        <v>5</v>
      </c>
      <c r="L283" s="18">
        <f t="shared" si="116"/>
        <v>15</v>
      </c>
      <c r="M283" s="15">
        <v>7</v>
      </c>
      <c r="N283" s="15">
        <v>12</v>
      </c>
      <c r="O283" s="18">
        <f t="shared" si="117"/>
        <v>19</v>
      </c>
      <c r="P283" s="15">
        <v>8</v>
      </c>
      <c r="Q283" s="15">
        <v>13</v>
      </c>
      <c r="R283" s="18">
        <f t="shared" si="118"/>
        <v>21</v>
      </c>
      <c r="S283" s="15">
        <v>4</v>
      </c>
      <c r="T283" s="15">
        <v>17</v>
      </c>
      <c r="U283" s="18">
        <f t="shared" si="119"/>
        <v>21</v>
      </c>
    </row>
    <row r="284" spans="1:21" ht="15" outlineLevel="3" collapsed="1" x14ac:dyDescent="0.25">
      <c r="A284" s="132" t="s">
        <v>36</v>
      </c>
      <c r="B284" s="132"/>
      <c r="C284" s="132"/>
      <c r="D284" s="14">
        <f t="shared" ref="D284:T284" si="124">SUBTOTAL(9,D286:D288)</f>
        <v>74</v>
      </c>
      <c r="E284" s="14">
        <f t="shared" si="124"/>
        <v>206</v>
      </c>
      <c r="F284" s="18">
        <f t="shared" si="114"/>
        <v>280</v>
      </c>
      <c r="G284" s="14">
        <f t="shared" si="124"/>
        <v>15</v>
      </c>
      <c r="H284" s="14">
        <f t="shared" si="124"/>
        <v>24</v>
      </c>
      <c r="I284" s="18">
        <f t="shared" si="115"/>
        <v>39</v>
      </c>
      <c r="J284" s="14">
        <f t="shared" si="124"/>
        <v>58</v>
      </c>
      <c r="K284" s="14">
        <f t="shared" si="124"/>
        <v>150</v>
      </c>
      <c r="L284" s="18">
        <f t="shared" si="116"/>
        <v>208</v>
      </c>
      <c r="M284" s="14">
        <f t="shared" si="124"/>
        <v>11</v>
      </c>
      <c r="N284" s="14">
        <f t="shared" si="124"/>
        <v>27</v>
      </c>
      <c r="O284" s="18">
        <f t="shared" si="117"/>
        <v>38</v>
      </c>
      <c r="P284" s="14">
        <f t="shared" si="124"/>
        <v>19</v>
      </c>
      <c r="Q284" s="14">
        <f t="shared" si="124"/>
        <v>26</v>
      </c>
      <c r="R284" s="18">
        <f t="shared" si="118"/>
        <v>45</v>
      </c>
      <c r="S284" s="14">
        <f t="shared" si="124"/>
        <v>28</v>
      </c>
      <c r="T284" s="14">
        <f t="shared" si="124"/>
        <v>37</v>
      </c>
      <c r="U284" s="18">
        <f t="shared" si="119"/>
        <v>65</v>
      </c>
    </row>
    <row r="285" spans="1:21" ht="15" outlineLevel="4" x14ac:dyDescent="0.25">
      <c r="A285" s="133" t="s">
        <v>130</v>
      </c>
      <c r="B285" s="133"/>
      <c r="C285" s="133"/>
      <c r="D285" s="14">
        <f t="shared" ref="D285:T285" si="125">SUBTOTAL(9,D286:D286)</f>
        <v>0</v>
      </c>
      <c r="E285" s="14">
        <f t="shared" si="125"/>
        <v>0</v>
      </c>
      <c r="F285" s="18">
        <f t="shared" si="114"/>
        <v>0</v>
      </c>
      <c r="G285" s="14">
        <f t="shared" si="125"/>
        <v>0</v>
      </c>
      <c r="H285" s="14">
        <f t="shared" si="125"/>
        <v>0</v>
      </c>
      <c r="I285" s="18">
        <f t="shared" si="115"/>
        <v>0</v>
      </c>
      <c r="J285" s="14">
        <f t="shared" si="125"/>
        <v>1</v>
      </c>
      <c r="K285" s="14">
        <f t="shared" si="125"/>
        <v>0</v>
      </c>
      <c r="L285" s="18">
        <f t="shared" si="116"/>
        <v>1</v>
      </c>
      <c r="M285" s="14">
        <f t="shared" si="125"/>
        <v>1</v>
      </c>
      <c r="N285" s="14">
        <f t="shared" si="125"/>
        <v>0</v>
      </c>
      <c r="O285" s="18">
        <f t="shared" si="117"/>
        <v>1</v>
      </c>
      <c r="P285" s="14">
        <f t="shared" si="125"/>
        <v>0</v>
      </c>
      <c r="Q285" s="14">
        <f t="shared" si="125"/>
        <v>0</v>
      </c>
      <c r="R285" s="18">
        <f t="shared" si="118"/>
        <v>0</v>
      </c>
      <c r="S285" s="14">
        <f t="shared" si="125"/>
        <v>0</v>
      </c>
      <c r="T285" s="14">
        <f t="shared" si="125"/>
        <v>0</v>
      </c>
      <c r="U285" s="18">
        <f t="shared" si="119"/>
        <v>0</v>
      </c>
    </row>
    <row r="286" spans="1:21" ht="15" outlineLevel="3" x14ac:dyDescent="0.25">
      <c r="A286" s="9" t="s">
        <v>396</v>
      </c>
      <c r="B286" s="9" t="s">
        <v>396</v>
      </c>
      <c r="C286" s="9" t="s">
        <v>397</v>
      </c>
      <c r="D286" s="15"/>
      <c r="E286" s="15"/>
      <c r="F286" s="18">
        <f t="shared" si="114"/>
        <v>0</v>
      </c>
      <c r="G286" s="15"/>
      <c r="H286" s="15"/>
      <c r="I286" s="18">
        <f t="shared" si="115"/>
        <v>0</v>
      </c>
      <c r="J286" s="15">
        <v>1</v>
      </c>
      <c r="K286" s="15"/>
      <c r="L286" s="18">
        <f t="shared" si="116"/>
        <v>1</v>
      </c>
      <c r="M286" s="15">
        <v>1</v>
      </c>
      <c r="N286" s="15"/>
      <c r="O286" s="18">
        <f t="shared" si="117"/>
        <v>1</v>
      </c>
      <c r="P286" s="15"/>
      <c r="Q286" s="15"/>
      <c r="R286" s="18">
        <f t="shared" si="118"/>
        <v>0</v>
      </c>
      <c r="S286" s="15"/>
      <c r="T286" s="15"/>
      <c r="U286" s="18">
        <f t="shared" si="119"/>
        <v>0</v>
      </c>
    </row>
    <row r="287" spans="1:21" ht="15" outlineLevel="4" x14ac:dyDescent="0.25">
      <c r="A287" s="133" t="s">
        <v>37</v>
      </c>
      <c r="B287" s="133"/>
      <c r="C287" s="133"/>
      <c r="D287" s="14">
        <f t="shared" ref="D287:T287" si="126">SUBTOTAL(9,D288:D288)</f>
        <v>74</v>
      </c>
      <c r="E287" s="14">
        <f t="shared" si="126"/>
        <v>206</v>
      </c>
      <c r="F287" s="18">
        <f t="shared" si="114"/>
        <v>280</v>
      </c>
      <c r="G287" s="14">
        <f t="shared" si="126"/>
        <v>15</v>
      </c>
      <c r="H287" s="14">
        <f t="shared" si="126"/>
        <v>24</v>
      </c>
      <c r="I287" s="18">
        <f t="shared" si="115"/>
        <v>39</v>
      </c>
      <c r="J287" s="14">
        <f t="shared" si="126"/>
        <v>57</v>
      </c>
      <c r="K287" s="14">
        <f t="shared" si="126"/>
        <v>150</v>
      </c>
      <c r="L287" s="18">
        <f t="shared" si="116"/>
        <v>207</v>
      </c>
      <c r="M287" s="14">
        <f t="shared" si="126"/>
        <v>10</v>
      </c>
      <c r="N287" s="14">
        <f t="shared" si="126"/>
        <v>27</v>
      </c>
      <c r="O287" s="18">
        <f t="shared" si="117"/>
        <v>37</v>
      </c>
      <c r="P287" s="14">
        <f t="shared" si="126"/>
        <v>19</v>
      </c>
      <c r="Q287" s="14">
        <f t="shared" si="126"/>
        <v>26</v>
      </c>
      <c r="R287" s="18">
        <f t="shared" si="118"/>
        <v>45</v>
      </c>
      <c r="S287" s="14">
        <f t="shared" si="126"/>
        <v>28</v>
      </c>
      <c r="T287" s="14">
        <f t="shared" si="126"/>
        <v>37</v>
      </c>
      <c r="U287" s="18">
        <f t="shared" si="119"/>
        <v>65</v>
      </c>
    </row>
    <row r="288" spans="1:21" ht="15" outlineLevel="4" x14ac:dyDescent="0.25">
      <c r="A288" s="9" t="s">
        <v>396</v>
      </c>
      <c r="B288" s="9" t="s">
        <v>396</v>
      </c>
      <c r="C288" s="9" t="s">
        <v>397</v>
      </c>
      <c r="D288" s="15">
        <v>74</v>
      </c>
      <c r="E288" s="15">
        <v>206</v>
      </c>
      <c r="F288" s="18">
        <f t="shared" si="114"/>
        <v>280</v>
      </c>
      <c r="G288" s="15">
        <v>15</v>
      </c>
      <c r="H288" s="15">
        <v>24</v>
      </c>
      <c r="I288" s="18">
        <f t="shared" si="115"/>
        <v>39</v>
      </c>
      <c r="J288" s="15">
        <v>57</v>
      </c>
      <c r="K288" s="15">
        <v>150</v>
      </c>
      <c r="L288" s="18">
        <f t="shared" si="116"/>
        <v>207</v>
      </c>
      <c r="M288" s="15">
        <v>10</v>
      </c>
      <c r="N288" s="15">
        <v>27</v>
      </c>
      <c r="O288" s="18">
        <f t="shared" si="117"/>
        <v>37</v>
      </c>
      <c r="P288" s="15">
        <v>19</v>
      </c>
      <c r="Q288" s="15">
        <v>26</v>
      </c>
      <c r="R288" s="18">
        <f t="shared" si="118"/>
        <v>45</v>
      </c>
      <c r="S288" s="15">
        <v>28</v>
      </c>
      <c r="T288" s="15">
        <v>37</v>
      </c>
      <c r="U288" s="18">
        <f t="shared" si="119"/>
        <v>65</v>
      </c>
    </row>
    <row r="289" spans="1:21" ht="15" outlineLevel="4" x14ac:dyDescent="0.25">
      <c r="A289" s="131" t="s">
        <v>398</v>
      </c>
      <c r="B289" s="131"/>
      <c r="C289" s="131"/>
      <c r="D289" s="14">
        <f t="shared" ref="D289:T289" si="127">SUBTOTAL(9,D292:D292)</f>
        <v>36</v>
      </c>
      <c r="E289" s="14">
        <f t="shared" si="127"/>
        <v>27</v>
      </c>
      <c r="F289" s="18">
        <f t="shared" si="114"/>
        <v>63</v>
      </c>
      <c r="G289" s="14">
        <f t="shared" si="127"/>
        <v>30</v>
      </c>
      <c r="H289" s="14">
        <f t="shared" si="127"/>
        <v>25</v>
      </c>
      <c r="I289" s="18">
        <f t="shared" si="115"/>
        <v>55</v>
      </c>
      <c r="J289" s="14">
        <f t="shared" si="127"/>
        <v>31</v>
      </c>
      <c r="K289" s="14">
        <f t="shared" si="127"/>
        <v>39</v>
      </c>
      <c r="L289" s="18">
        <f t="shared" si="116"/>
        <v>70</v>
      </c>
      <c r="M289" s="14">
        <f t="shared" si="127"/>
        <v>33</v>
      </c>
      <c r="N289" s="14">
        <f t="shared" si="127"/>
        <v>37</v>
      </c>
      <c r="O289" s="18">
        <f t="shared" si="117"/>
        <v>70</v>
      </c>
      <c r="P289" s="14">
        <f t="shared" si="127"/>
        <v>38</v>
      </c>
      <c r="Q289" s="14">
        <f t="shared" si="127"/>
        <v>50</v>
      </c>
      <c r="R289" s="18">
        <f t="shared" si="118"/>
        <v>88</v>
      </c>
      <c r="S289" s="14">
        <f t="shared" si="127"/>
        <v>38</v>
      </c>
      <c r="T289" s="14">
        <f t="shared" si="127"/>
        <v>46</v>
      </c>
      <c r="U289" s="18">
        <f t="shared" si="119"/>
        <v>84</v>
      </c>
    </row>
    <row r="290" spans="1:21" ht="15" outlineLevel="1" x14ac:dyDescent="0.25">
      <c r="A290" s="132" t="s">
        <v>36</v>
      </c>
      <c r="B290" s="132"/>
      <c r="C290" s="132"/>
      <c r="D290" s="14">
        <f t="shared" ref="D290:T290" si="128">SUBTOTAL(9,D292:D292)</f>
        <v>36</v>
      </c>
      <c r="E290" s="14">
        <f t="shared" si="128"/>
        <v>27</v>
      </c>
      <c r="F290" s="18">
        <f t="shared" si="114"/>
        <v>63</v>
      </c>
      <c r="G290" s="14">
        <f t="shared" si="128"/>
        <v>30</v>
      </c>
      <c r="H290" s="14">
        <f t="shared" si="128"/>
        <v>25</v>
      </c>
      <c r="I290" s="18">
        <f t="shared" si="115"/>
        <v>55</v>
      </c>
      <c r="J290" s="14">
        <f t="shared" si="128"/>
        <v>31</v>
      </c>
      <c r="K290" s="14">
        <f t="shared" si="128"/>
        <v>39</v>
      </c>
      <c r="L290" s="18">
        <f t="shared" si="116"/>
        <v>70</v>
      </c>
      <c r="M290" s="14">
        <f t="shared" si="128"/>
        <v>33</v>
      </c>
      <c r="N290" s="14">
        <f t="shared" si="128"/>
        <v>37</v>
      </c>
      <c r="O290" s="18">
        <f t="shared" si="117"/>
        <v>70</v>
      </c>
      <c r="P290" s="14">
        <f t="shared" si="128"/>
        <v>38</v>
      </c>
      <c r="Q290" s="14">
        <f t="shared" si="128"/>
        <v>50</v>
      </c>
      <c r="R290" s="18">
        <f t="shared" si="118"/>
        <v>88</v>
      </c>
      <c r="S290" s="14">
        <f t="shared" si="128"/>
        <v>38</v>
      </c>
      <c r="T290" s="14">
        <f t="shared" si="128"/>
        <v>46</v>
      </c>
      <c r="U290" s="18">
        <f t="shared" si="119"/>
        <v>84</v>
      </c>
    </row>
    <row r="291" spans="1:21" ht="15" outlineLevel="2" x14ac:dyDescent="0.25">
      <c r="A291" s="133" t="s">
        <v>37</v>
      </c>
      <c r="B291" s="133"/>
      <c r="C291" s="133"/>
      <c r="D291" s="14">
        <f t="shared" ref="D291:T291" si="129">SUBTOTAL(9,D292:D292)</f>
        <v>36</v>
      </c>
      <c r="E291" s="14">
        <f t="shared" si="129"/>
        <v>27</v>
      </c>
      <c r="F291" s="18">
        <f t="shared" si="114"/>
        <v>63</v>
      </c>
      <c r="G291" s="14">
        <f t="shared" si="129"/>
        <v>30</v>
      </c>
      <c r="H291" s="14">
        <f t="shared" si="129"/>
        <v>25</v>
      </c>
      <c r="I291" s="18">
        <f t="shared" si="115"/>
        <v>55</v>
      </c>
      <c r="J291" s="14">
        <f t="shared" si="129"/>
        <v>31</v>
      </c>
      <c r="K291" s="14">
        <f t="shared" si="129"/>
        <v>39</v>
      </c>
      <c r="L291" s="18">
        <f t="shared" si="116"/>
        <v>70</v>
      </c>
      <c r="M291" s="14">
        <f t="shared" si="129"/>
        <v>33</v>
      </c>
      <c r="N291" s="14">
        <f t="shared" si="129"/>
        <v>37</v>
      </c>
      <c r="O291" s="18">
        <f t="shared" si="117"/>
        <v>70</v>
      </c>
      <c r="P291" s="14">
        <f t="shared" si="129"/>
        <v>38</v>
      </c>
      <c r="Q291" s="14">
        <f t="shared" si="129"/>
        <v>50</v>
      </c>
      <c r="R291" s="18">
        <f t="shared" si="118"/>
        <v>88</v>
      </c>
      <c r="S291" s="14">
        <f t="shared" si="129"/>
        <v>38</v>
      </c>
      <c r="T291" s="14">
        <f t="shared" si="129"/>
        <v>46</v>
      </c>
      <c r="U291" s="18">
        <f t="shared" si="119"/>
        <v>84</v>
      </c>
    </row>
    <row r="292" spans="1:21" ht="15" outlineLevel="3" collapsed="1" x14ac:dyDescent="0.25">
      <c r="A292" s="9">
        <v>4.0301</v>
      </c>
      <c r="B292" s="9" t="s">
        <v>399</v>
      </c>
      <c r="C292" s="9" t="s">
        <v>400</v>
      </c>
      <c r="D292" s="15">
        <v>36</v>
      </c>
      <c r="E292" s="15">
        <v>27</v>
      </c>
      <c r="F292" s="18">
        <f t="shared" si="114"/>
        <v>63</v>
      </c>
      <c r="G292" s="15">
        <v>30</v>
      </c>
      <c r="H292" s="15">
        <v>25</v>
      </c>
      <c r="I292" s="18">
        <f t="shared" si="115"/>
        <v>55</v>
      </c>
      <c r="J292" s="15">
        <v>31</v>
      </c>
      <c r="K292" s="15">
        <v>39</v>
      </c>
      <c r="L292" s="18">
        <f t="shared" si="116"/>
        <v>70</v>
      </c>
      <c r="M292" s="15">
        <v>33</v>
      </c>
      <c r="N292" s="15">
        <v>37</v>
      </c>
      <c r="O292" s="18">
        <f t="shared" si="117"/>
        <v>70</v>
      </c>
      <c r="P292" s="15">
        <v>38</v>
      </c>
      <c r="Q292" s="15">
        <v>50</v>
      </c>
      <c r="R292" s="18">
        <f t="shared" si="118"/>
        <v>88</v>
      </c>
      <c r="S292" s="15">
        <v>38</v>
      </c>
      <c r="T292" s="15">
        <v>46</v>
      </c>
      <c r="U292" s="18">
        <f t="shared" si="119"/>
        <v>84</v>
      </c>
    </row>
  </sheetData>
  <mergeCells count="101">
    <mergeCell ref="A285:C285"/>
    <mergeCell ref="A287:C287"/>
    <mergeCell ref="A289:C289"/>
    <mergeCell ref="A142:C142"/>
    <mergeCell ref="A146:C146"/>
    <mergeCell ref="A151:C151"/>
    <mergeCell ref="A156:C156"/>
    <mergeCell ref="A161:C161"/>
    <mergeCell ref="A176:C176"/>
    <mergeCell ref="A191:C191"/>
    <mergeCell ref="A198:C198"/>
    <mergeCell ref="A200:C200"/>
    <mergeCell ref="A284:C284"/>
    <mergeCell ref="S4:T4"/>
    <mergeCell ref="D5:U5"/>
    <mergeCell ref="D6:U6"/>
    <mergeCell ref="D1:U1"/>
    <mergeCell ref="D2:U2"/>
    <mergeCell ref="D3:U3"/>
    <mergeCell ref="D9:F9"/>
    <mergeCell ref="G9:I9"/>
    <mergeCell ref="J9:L9"/>
    <mergeCell ref="M9:O9"/>
    <mergeCell ref="S9:U9"/>
    <mergeCell ref="D7:U7"/>
    <mergeCell ref="P4:Q4"/>
    <mergeCell ref="A8:C10"/>
    <mergeCell ref="D8:I8"/>
    <mergeCell ref="J8:O8"/>
    <mergeCell ref="A18:C18"/>
    <mergeCell ref="A19:C19"/>
    <mergeCell ref="A20:C20"/>
    <mergeCell ref="A21:C21"/>
    <mergeCell ref="A22:C22"/>
    <mergeCell ref="P9:R9"/>
    <mergeCell ref="P8:U8"/>
    <mergeCell ref="A23:C23"/>
    <mergeCell ref="A12:C12"/>
    <mergeCell ref="A13:C13"/>
    <mergeCell ref="A14:C14"/>
    <mergeCell ref="A15:C15"/>
    <mergeCell ref="A16:C16"/>
    <mergeCell ref="A17:C17"/>
    <mergeCell ref="A48:C48"/>
    <mergeCell ref="A49:C49"/>
    <mergeCell ref="A43:C43"/>
    <mergeCell ref="A45:C45"/>
    <mergeCell ref="A52:C52"/>
    <mergeCell ref="A55:C55"/>
    <mergeCell ref="A24:C24"/>
    <mergeCell ref="A25:C25"/>
    <mergeCell ref="A42:C42"/>
    <mergeCell ref="A50:C50"/>
    <mergeCell ref="A53:C53"/>
    <mergeCell ref="A84:C84"/>
    <mergeCell ref="A96:C96"/>
    <mergeCell ref="A117:C117"/>
    <mergeCell ref="A56:C56"/>
    <mergeCell ref="A70:C70"/>
    <mergeCell ref="A83:C83"/>
    <mergeCell ref="A57:C57"/>
    <mergeCell ref="A71:C71"/>
    <mergeCell ref="A77:C77"/>
    <mergeCell ref="A85:C85"/>
    <mergeCell ref="A97:C97"/>
    <mergeCell ref="A114:C114"/>
    <mergeCell ref="A134:C134"/>
    <mergeCell ref="A138:C138"/>
    <mergeCell ref="A139:C139"/>
    <mergeCell ref="A118:C118"/>
    <mergeCell ref="A128:C128"/>
    <mergeCell ref="A129:C129"/>
    <mergeCell ref="A119:C119"/>
    <mergeCell ref="A123:C123"/>
    <mergeCell ref="A126:C126"/>
    <mergeCell ref="A130:C130"/>
    <mergeCell ref="A135:C135"/>
    <mergeCell ref="A290:C290"/>
    <mergeCell ref="A291:C291"/>
    <mergeCell ref="A273:C273"/>
    <mergeCell ref="A274:C274"/>
    <mergeCell ref="A140:C140"/>
    <mergeCell ref="A175:C175"/>
    <mergeCell ref="A196:C196"/>
    <mergeCell ref="A197:C197"/>
    <mergeCell ref="A144:C144"/>
    <mergeCell ref="A145:C145"/>
    <mergeCell ref="A221:C221"/>
    <mergeCell ref="A222:C222"/>
    <mergeCell ref="A254:C254"/>
    <mergeCell ref="A203:C203"/>
    <mergeCell ref="A207:C207"/>
    <mergeCell ref="A214:C214"/>
    <mergeCell ref="A223:C223"/>
    <mergeCell ref="A236:C236"/>
    <mergeCell ref="A247:C247"/>
    <mergeCell ref="A255:C255"/>
    <mergeCell ref="A257:C257"/>
    <mergeCell ref="A267:C267"/>
    <mergeCell ref="A269:C269"/>
    <mergeCell ref="A275:C275"/>
  </mergeCells>
  <printOptions horizontalCentered="1"/>
  <pageMargins left="0.25" right="0.25" top="0.75" bottom="0.75" header="0.3" footer="0.3"/>
  <pageSetup paperSize="5" scale="95" orientation="landscape" horizontalDpi="90" verticalDpi="90" r:id="rId1"/>
  <headerFooter>
    <oddHeader>&amp;L&amp;G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5"/>
  <sheetViews>
    <sheetView zoomScaleNormal="100" workbookViewId="0"/>
  </sheetViews>
  <sheetFormatPr defaultRowHeight="15" x14ac:dyDescent="0.25"/>
  <cols>
    <col min="1" max="1" width="9.140625" style="29"/>
    <col min="2" max="2" width="12.42578125" style="44" customWidth="1"/>
    <col min="3" max="3" width="6.85546875" style="29" customWidth="1"/>
    <col min="4" max="4" width="32.7109375" style="29" bestFit="1" customWidth="1"/>
    <col min="5" max="10" width="8.7109375" style="29" customWidth="1"/>
    <col min="11" max="16384" width="9.140625" style="29"/>
  </cols>
  <sheetData>
    <row r="1" spans="2:10" s="22" customFormat="1" ht="12.75" x14ac:dyDescent="0.2">
      <c r="B1" s="141" t="s">
        <v>436</v>
      </c>
      <c r="C1" s="141"/>
      <c r="D1" s="141"/>
      <c r="E1" s="141"/>
      <c r="F1" s="141"/>
      <c r="G1" s="141"/>
      <c r="H1" s="141"/>
      <c r="I1" s="141"/>
      <c r="J1" s="141"/>
    </row>
    <row r="2" spans="2:10" s="22" customFormat="1" ht="12.75" x14ac:dyDescent="0.2">
      <c r="B2" s="141" t="s">
        <v>437</v>
      </c>
      <c r="C2" s="141"/>
      <c r="D2" s="141"/>
      <c r="E2" s="141"/>
      <c r="F2" s="141"/>
      <c r="G2" s="141"/>
      <c r="H2" s="141"/>
      <c r="I2" s="141"/>
      <c r="J2" s="141"/>
    </row>
    <row r="3" spans="2:10" s="22" customFormat="1" ht="12.75" x14ac:dyDescent="0.2">
      <c r="B3" s="141" t="s">
        <v>438</v>
      </c>
      <c r="C3" s="141"/>
      <c r="D3" s="141"/>
      <c r="E3" s="141"/>
      <c r="F3" s="141"/>
      <c r="G3" s="141"/>
      <c r="H3" s="141"/>
      <c r="I3" s="141"/>
      <c r="J3" s="141"/>
    </row>
    <row r="4" spans="2:10" s="3" customFormat="1" x14ac:dyDescent="0.25">
      <c r="B4" s="42"/>
      <c r="C4" s="20"/>
      <c r="D4" s="20"/>
      <c r="E4" s="140"/>
      <c r="F4" s="140"/>
      <c r="G4" s="30"/>
      <c r="H4" s="140" t="s">
        <v>471</v>
      </c>
      <c r="I4" s="140"/>
      <c r="J4" s="30" t="s">
        <v>429</v>
      </c>
    </row>
    <row r="5" spans="2:10" s="22" customFormat="1" ht="12.75" x14ac:dyDescent="0.2">
      <c r="B5" s="142" t="s">
        <v>439</v>
      </c>
      <c r="C5" s="142"/>
      <c r="D5" s="142"/>
      <c r="E5" s="142"/>
      <c r="F5" s="142"/>
      <c r="G5" s="142"/>
      <c r="H5" s="142"/>
      <c r="I5" s="142"/>
      <c r="J5" s="142"/>
    </row>
    <row r="6" spans="2:10" s="22" customFormat="1" ht="12.75" x14ac:dyDescent="0.2">
      <c r="B6" s="123" t="s">
        <v>472</v>
      </c>
      <c r="C6" s="123"/>
      <c r="D6" s="123"/>
      <c r="E6" s="123"/>
      <c r="F6" s="123"/>
      <c r="G6" s="123"/>
      <c r="H6" s="123"/>
      <c r="I6" s="123"/>
      <c r="J6" s="123"/>
    </row>
    <row r="7" spans="2:10" s="22" customFormat="1" ht="12.75" x14ac:dyDescent="0.2">
      <c r="B7" s="143" t="s">
        <v>451</v>
      </c>
      <c r="C7" s="143"/>
      <c r="D7" s="143"/>
      <c r="E7" s="143"/>
      <c r="F7" s="143"/>
      <c r="G7" s="143"/>
      <c r="H7" s="143"/>
      <c r="I7" s="143"/>
      <c r="J7" s="143"/>
    </row>
    <row r="8" spans="2:10" s="22" customFormat="1" ht="12.75" customHeight="1" x14ac:dyDescent="0.2">
      <c r="B8" s="134" t="s">
        <v>440</v>
      </c>
      <c r="C8" s="134"/>
      <c r="D8" s="135"/>
      <c r="E8" s="138" t="s">
        <v>452</v>
      </c>
      <c r="F8" s="139"/>
      <c r="G8" s="139"/>
      <c r="H8" s="139" t="s">
        <v>453</v>
      </c>
      <c r="I8" s="139"/>
      <c r="J8" s="139"/>
    </row>
    <row r="9" spans="2:10" s="22" customFormat="1" ht="12.75" x14ac:dyDescent="0.2">
      <c r="B9" s="136"/>
      <c r="C9" s="136"/>
      <c r="D9" s="137"/>
      <c r="E9" s="49" t="s">
        <v>1</v>
      </c>
      <c r="F9" s="49" t="s">
        <v>2</v>
      </c>
      <c r="G9" s="49" t="s">
        <v>441</v>
      </c>
      <c r="H9" s="49" t="s">
        <v>1</v>
      </c>
      <c r="I9" s="49" t="s">
        <v>2</v>
      </c>
      <c r="J9" s="49" t="s">
        <v>441</v>
      </c>
    </row>
    <row r="10" spans="2:10" x14ac:dyDescent="0.2">
      <c r="B10" s="31"/>
      <c r="C10" s="31"/>
      <c r="D10" s="45" t="s">
        <v>470</v>
      </c>
      <c r="E10" s="46">
        <v>4784</v>
      </c>
      <c r="F10" s="46">
        <v>8442</v>
      </c>
      <c r="G10" s="46">
        <v>13226</v>
      </c>
      <c r="H10" s="46">
        <v>4281</v>
      </c>
      <c r="I10" s="46">
        <v>7621</v>
      </c>
      <c r="J10" s="46">
        <v>11902</v>
      </c>
    </row>
    <row r="11" spans="2:10" s="22" customFormat="1" ht="12.75" x14ac:dyDescent="0.2">
      <c r="B11" s="32"/>
      <c r="C11" s="32" t="s">
        <v>4</v>
      </c>
      <c r="D11" s="34"/>
      <c r="E11" s="47">
        <v>3703</v>
      </c>
      <c r="F11" s="47">
        <v>6504</v>
      </c>
      <c r="G11" s="47">
        <v>10207</v>
      </c>
      <c r="H11" s="47">
        <v>3290</v>
      </c>
      <c r="I11" s="47">
        <v>5889</v>
      </c>
      <c r="J11" s="47">
        <v>9179</v>
      </c>
    </row>
    <row r="12" spans="2:10" s="22" customFormat="1" ht="12.75" x14ac:dyDescent="0.2">
      <c r="B12" s="35"/>
      <c r="C12" s="35">
        <v>5</v>
      </c>
      <c r="D12" s="40" t="s">
        <v>5</v>
      </c>
      <c r="E12" s="48">
        <v>3653</v>
      </c>
      <c r="F12" s="48">
        <v>6443</v>
      </c>
      <c r="G12" s="48">
        <v>10096</v>
      </c>
      <c r="H12" s="48">
        <v>3257</v>
      </c>
      <c r="I12" s="48">
        <v>5847</v>
      </c>
      <c r="J12" s="48">
        <v>9104</v>
      </c>
    </row>
    <row r="13" spans="2:10" s="22" customFormat="1" ht="12.75" x14ac:dyDescent="0.2">
      <c r="B13" s="43"/>
      <c r="C13" s="36"/>
      <c r="D13" s="40" t="s">
        <v>404</v>
      </c>
      <c r="E13" s="48">
        <v>6</v>
      </c>
      <c r="F13" s="48">
        <v>11</v>
      </c>
      <c r="G13" s="48">
        <v>17</v>
      </c>
      <c r="H13" s="48"/>
      <c r="I13" s="48">
        <v>4</v>
      </c>
      <c r="J13" s="48">
        <v>4</v>
      </c>
    </row>
    <row r="14" spans="2:10" s="22" customFormat="1" ht="12.75" x14ac:dyDescent="0.2">
      <c r="B14" s="43"/>
      <c r="C14" s="36"/>
      <c r="D14" s="40" t="s">
        <v>402</v>
      </c>
      <c r="E14" s="48">
        <v>11</v>
      </c>
      <c r="F14" s="48"/>
      <c r="G14" s="48">
        <v>11</v>
      </c>
      <c r="H14" s="48">
        <v>8</v>
      </c>
      <c r="I14" s="48"/>
      <c r="J14" s="48">
        <v>8</v>
      </c>
    </row>
    <row r="15" spans="2:10" s="22" customFormat="1" ht="12.75" x14ac:dyDescent="0.2">
      <c r="B15" s="43"/>
      <c r="C15" s="36"/>
      <c r="D15" s="40" t="s">
        <v>414</v>
      </c>
      <c r="E15" s="48">
        <v>6</v>
      </c>
      <c r="F15" s="48">
        <v>3</v>
      </c>
      <c r="G15" s="48">
        <v>9</v>
      </c>
      <c r="H15" s="48">
        <v>4</v>
      </c>
      <c r="I15" s="48">
        <v>2</v>
      </c>
      <c r="J15" s="48">
        <v>6</v>
      </c>
    </row>
    <row r="16" spans="2:10" s="22" customFormat="1" ht="12.75" x14ac:dyDescent="0.2">
      <c r="B16" s="43"/>
      <c r="C16" s="36"/>
      <c r="D16" s="40" t="s">
        <v>403</v>
      </c>
      <c r="E16" s="48">
        <v>9</v>
      </c>
      <c r="F16" s="48">
        <v>8</v>
      </c>
      <c r="G16" s="48">
        <v>17</v>
      </c>
      <c r="H16" s="48">
        <v>7</v>
      </c>
      <c r="I16" s="48">
        <v>5</v>
      </c>
      <c r="J16" s="48">
        <v>12</v>
      </c>
    </row>
    <row r="17" spans="2:10" s="22" customFormat="1" ht="12.75" x14ac:dyDescent="0.2">
      <c r="B17" s="43"/>
      <c r="C17" s="36"/>
      <c r="D17" s="40" t="s">
        <v>379</v>
      </c>
      <c r="E17" s="48">
        <v>18</v>
      </c>
      <c r="F17" s="48">
        <v>39</v>
      </c>
      <c r="G17" s="48">
        <v>57</v>
      </c>
      <c r="H17" s="48">
        <v>14</v>
      </c>
      <c r="I17" s="48">
        <v>31</v>
      </c>
      <c r="J17" s="48">
        <v>45</v>
      </c>
    </row>
    <row r="18" spans="2:10" s="22" customFormat="1" ht="12.75" x14ac:dyDescent="0.2">
      <c r="B18" s="32"/>
      <c r="C18" s="32" t="s">
        <v>36</v>
      </c>
      <c r="D18" s="34"/>
      <c r="E18" s="47">
        <v>1081</v>
      </c>
      <c r="F18" s="47">
        <v>1938</v>
      </c>
      <c r="G18" s="47">
        <v>3019</v>
      </c>
      <c r="H18" s="47">
        <v>991</v>
      </c>
      <c r="I18" s="47">
        <v>1732</v>
      </c>
      <c r="J18" s="47">
        <v>2723</v>
      </c>
    </row>
    <row r="19" spans="2:10" s="22" customFormat="1" ht="12.75" x14ac:dyDescent="0.2">
      <c r="B19" s="35"/>
      <c r="C19" s="35">
        <v>6</v>
      </c>
      <c r="D19" s="40" t="s">
        <v>130</v>
      </c>
      <c r="E19" s="48">
        <v>2</v>
      </c>
      <c r="F19" s="48">
        <v>4</v>
      </c>
      <c r="G19" s="48">
        <v>6</v>
      </c>
      <c r="H19" s="48">
        <v>1</v>
      </c>
      <c r="I19" s="48">
        <v>2</v>
      </c>
      <c r="J19" s="48">
        <v>3</v>
      </c>
    </row>
    <row r="20" spans="2:10" s="22" customFormat="1" ht="12.75" x14ac:dyDescent="0.2">
      <c r="B20" s="35"/>
      <c r="C20" s="35">
        <v>7</v>
      </c>
      <c r="D20" s="40" t="s">
        <v>37</v>
      </c>
      <c r="E20" s="48">
        <v>569</v>
      </c>
      <c r="F20" s="48">
        <v>1051</v>
      </c>
      <c r="G20" s="48">
        <v>1620</v>
      </c>
      <c r="H20" s="48">
        <v>506</v>
      </c>
      <c r="I20" s="48">
        <v>901</v>
      </c>
      <c r="J20" s="48">
        <v>1407</v>
      </c>
    </row>
    <row r="21" spans="2:10" s="22" customFormat="1" ht="12.75" x14ac:dyDescent="0.2">
      <c r="B21" s="43"/>
      <c r="C21" s="36"/>
      <c r="D21" s="40" t="s">
        <v>469</v>
      </c>
      <c r="E21" s="48">
        <v>15</v>
      </c>
      <c r="F21" s="48">
        <v>54</v>
      </c>
      <c r="G21" s="48">
        <v>69</v>
      </c>
      <c r="H21" s="48">
        <v>5</v>
      </c>
      <c r="I21" s="48">
        <v>16</v>
      </c>
      <c r="J21" s="48">
        <v>21</v>
      </c>
    </row>
    <row r="22" spans="2:10" s="22" customFormat="1" ht="12.75" x14ac:dyDescent="0.2">
      <c r="B22" s="35"/>
      <c r="C22" s="35">
        <v>8</v>
      </c>
      <c r="D22" s="40" t="s">
        <v>141</v>
      </c>
      <c r="E22" s="48">
        <v>1</v>
      </c>
      <c r="F22" s="48">
        <v>2</v>
      </c>
      <c r="G22" s="48">
        <v>3</v>
      </c>
      <c r="H22" s="48"/>
      <c r="I22" s="48">
        <v>1</v>
      </c>
      <c r="J22" s="48">
        <v>1</v>
      </c>
    </row>
    <row r="23" spans="2:10" s="22" customFormat="1" ht="12.75" x14ac:dyDescent="0.2">
      <c r="B23" s="35"/>
      <c r="C23" s="35">
        <v>9</v>
      </c>
      <c r="D23" s="40" t="s">
        <v>43</v>
      </c>
      <c r="E23" s="48">
        <v>307</v>
      </c>
      <c r="F23" s="48">
        <v>511</v>
      </c>
      <c r="G23" s="48">
        <v>818</v>
      </c>
      <c r="H23" s="48">
        <v>294</v>
      </c>
      <c r="I23" s="48">
        <v>498</v>
      </c>
      <c r="J23" s="48">
        <v>792</v>
      </c>
    </row>
    <row r="24" spans="2:10" s="22" customFormat="1" ht="12.75" x14ac:dyDescent="0.2">
      <c r="B24" s="35"/>
      <c r="C24" s="35">
        <v>11</v>
      </c>
      <c r="D24" s="40" t="s">
        <v>156</v>
      </c>
      <c r="E24" s="48">
        <v>187</v>
      </c>
      <c r="F24" s="48">
        <v>316</v>
      </c>
      <c r="G24" s="48">
        <v>503</v>
      </c>
      <c r="H24" s="48">
        <v>185</v>
      </c>
      <c r="I24" s="48">
        <v>314</v>
      </c>
      <c r="J24" s="48">
        <v>499</v>
      </c>
    </row>
    <row r="25" spans="2:10" x14ac:dyDescent="0.2">
      <c r="B25" s="31" t="s">
        <v>454</v>
      </c>
      <c r="C25" s="31"/>
      <c r="D25" s="50"/>
      <c r="E25" s="46">
        <v>1226</v>
      </c>
      <c r="F25" s="46">
        <v>1060</v>
      </c>
      <c r="G25" s="46">
        <v>2286</v>
      </c>
      <c r="H25" s="46">
        <v>1099</v>
      </c>
      <c r="I25" s="46">
        <v>959</v>
      </c>
      <c r="J25" s="46">
        <v>2058</v>
      </c>
    </row>
    <row r="26" spans="2:10" x14ac:dyDescent="0.2">
      <c r="B26" s="32">
        <v>5</v>
      </c>
      <c r="C26" s="39"/>
      <c r="D26" s="51"/>
      <c r="E26" s="47">
        <v>1138</v>
      </c>
      <c r="F26" s="47">
        <v>968</v>
      </c>
      <c r="G26" s="47">
        <v>2106</v>
      </c>
      <c r="H26" s="47">
        <v>1022</v>
      </c>
      <c r="I26" s="47">
        <v>874</v>
      </c>
      <c r="J26" s="47">
        <v>1896</v>
      </c>
    </row>
    <row r="27" spans="2:10" x14ac:dyDescent="0.2">
      <c r="B27" s="35" t="s">
        <v>4</v>
      </c>
      <c r="C27" s="43"/>
      <c r="D27" s="40"/>
      <c r="E27" s="48">
        <v>1138</v>
      </c>
      <c r="F27" s="48">
        <v>968</v>
      </c>
      <c r="G27" s="48">
        <v>2106</v>
      </c>
      <c r="H27" s="48">
        <v>1022</v>
      </c>
      <c r="I27" s="48">
        <v>874</v>
      </c>
      <c r="J27" s="48">
        <v>1896</v>
      </c>
    </row>
    <row r="28" spans="2:10" x14ac:dyDescent="0.2">
      <c r="B28" s="37" t="s">
        <v>5</v>
      </c>
      <c r="C28" s="39"/>
      <c r="D28" s="51"/>
      <c r="E28" s="47">
        <v>1138</v>
      </c>
      <c r="F28" s="47">
        <v>968</v>
      </c>
      <c r="G28" s="47">
        <v>2106</v>
      </c>
      <c r="H28" s="47">
        <v>1022</v>
      </c>
      <c r="I28" s="47">
        <v>874</v>
      </c>
      <c r="J28" s="47">
        <v>1896</v>
      </c>
    </row>
    <row r="29" spans="2:10" x14ac:dyDescent="0.2">
      <c r="B29" s="38">
        <v>52.010100000000001</v>
      </c>
      <c r="C29" s="39" t="s">
        <v>6</v>
      </c>
      <c r="D29" s="40" t="s">
        <v>7</v>
      </c>
      <c r="E29" s="48">
        <v>88</v>
      </c>
      <c r="F29" s="48">
        <v>81</v>
      </c>
      <c r="G29" s="48">
        <v>169</v>
      </c>
      <c r="H29" s="48">
        <v>75</v>
      </c>
      <c r="I29" s="48">
        <v>70</v>
      </c>
      <c r="J29" s="48">
        <v>145</v>
      </c>
    </row>
    <row r="30" spans="2:10" x14ac:dyDescent="0.2">
      <c r="B30" s="41">
        <v>52.010100000000001</v>
      </c>
      <c r="C30" s="39" t="s">
        <v>434</v>
      </c>
      <c r="D30" s="40" t="s">
        <v>435</v>
      </c>
      <c r="E30" s="48"/>
      <c r="F30" s="48"/>
      <c r="G30" s="48"/>
      <c r="H30" s="48"/>
      <c r="I30" s="48">
        <v>1</v>
      </c>
      <c r="J30" s="48">
        <v>1</v>
      </c>
    </row>
    <row r="31" spans="2:10" x14ac:dyDescent="0.2">
      <c r="B31" s="41">
        <v>52.020400000000002</v>
      </c>
      <c r="C31" s="39" t="s">
        <v>8</v>
      </c>
      <c r="D31" s="40" t="s">
        <v>9</v>
      </c>
      <c r="E31" s="48">
        <v>19</v>
      </c>
      <c r="F31" s="48">
        <v>50</v>
      </c>
      <c r="G31" s="48">
        <v>69</v>
      </c>
      <c r="H31" s="48">
        <v>19</v>
      </c>
      <c r="I31" s="48">
        <v>41</v>
      </c>
      <c r="J31" s="48">
        <v>60</v>
      </c>
    </row>
    <row r="32" spans="2:10" x14ac:dyDescent="0.2">
      <c r="B32" s="38">
        <v>52.020499999999998</v>
      </c>
      <c r="C32" s="39" t="s">
        <v>12</v>
      </c>
      <c r="D32" s="40" t="s">
        <v>13</v>
      </c>
      <c r="E32" s="48">
        <v>58</v>
      </c>
      <c r="F32" s="48">
        <v>36</v>
      </c>
      <c r="G32" s="48">
        <v>94</v>
      </c>
      <c r="H32" s="48">
        <v>57</v>
      </c>
      <c r="I32" s="48">
        <v>36</v>
      </c>
      <c r="J32" s="48">
        <v>93</v>
      </c>
    </row>
    <row r="33" spans="2:10" x14ac:dyDescent="0.2">
      <c r="B33" s="41">
        <v>52.020499999999998</v>
      </c>
      <c r="C33" s="39" t="s">
        <v>10</v>
      </c>
      <c r="D33" s="40" t="s">
        <v>11</v>
      </c>
      <c r="E33" s="48"/>
      <c r="F33" s="48"/>
      <c r="G33" s="48"/>
      <c r="H33" s="48"/>
      <c r="I33" s="48">
        <v>2</v>
      </c>
      <c r="J33" s="48">
        <v>2</v>
      </c>
    </row>
    <row r="34" spans="2:10" x14ac:dyDescent="0.2">
      <c r="B34" s="41">
        <v>52.030099999999997</v>
      </c>
      <c r="C34" s="39" t="s">
        <v>14</v>
      </c>
      <c r="D34" s="40" t="s">
        <v>15</v>
      </c>
      <c r="E34" s="48">
        <v>414</v>
      </c>
      <c r="F34" s="48">
        <v>294</v>
      </c>
      <c r="G34" s="48">
        <v>708</v>
      </c>
      <c r="H34" s="48">
        <v>378</v>
      </c>
      <c r="I34" s="48">
        <v>265</v>
      </c>
      <c r="J34" s="48">
        <v>643</v>
      </c>
    </row>
    <row r="35" spans="2:10" x14ac:dyDescent="0.2">
      <c r="B35" s="41">
        <v>52.040199999999999</v>
      </c>
      <c r="C35" s="39" t="s">
        <v>16</v>
      </c>
      <c r="D35" s="40" t="s">
        <v>17</v>
      </c>
      <c r="E35" s="48"/>
      <c r="F35" s="48">
        <v>2</v>
      </c>
      <c r="G35" s="48">
        <v>2</v>
      </c>
      <c r="H35" s="48"/>
      <c r="I35" s="48">
        <v>1</v>
      </c>
      <c r="J35" s="48">
        <v>1</v>
      </c>
    </row>
    <row r="36" spans="2:10" x14ac:dyDescent="0.2">
      <c r="B36" s="41">
        <v>52.060099999999998</v>
      </c>
      <c r="C36" s="39" t="s">
        <v>18</v>
      </c>
      <c r="D36" s="40" t="s">
        <v>19</v>
      </c>
      <c r="E36" s="48">
        <v>33</v>
      </c>
      <c r="F36" s="48">
        <v>23</v>
      </c>
      <c r="G36" s="48">
        <v>56</v>
      </c>
      <c r="H36" s="48">
        <v>37</v>
      </c>
      <c r="I36" s="48">
        <v>22</v>
      </c>
      <c r="J36" s="48">
        <v>59</v>
      </c>
    </row>
    <row r="37" spans="2:10" x14ac:dyDescent="0.2">
      <c r="B37" s="41">
        <v>52.080100000000002</v>
      </c>
      <c r="C37" s="39" t="s">
        <v>20</v>
      </c>
      <c r="D37" s="40" t="s">
        <v>21</v>
      </c>
      <c r="E37" s="48">
        <v>191</v>
      </c>
      <c r="F37" s="48">
        <v>84</v>
      </c>
      <c r="G37" s="48">
        <v>275</v>
      </c>
      <c r="H37" s="48">
        <v>169</v>
      </c>
      <c r="I37" s="48">
        <v>72</v>
      </c>
      <c r="J37" s="48">
        <v>241</v>
      </c>
    </row>
    <row r="38" spans="2:10" x14ac:dyDescent="0.2">
      <c r="B38" s="38">
        <v>52.100099999999998</v>
      </c>
      <c r="C38" s="39" t="s">
        <v>22</v>
      </c>
      <c r="D38" s="40" t="s">
        <v>23</v>
      </c>
      <c r="E38" s="48">
        <v>47</v>
      </c>
      <c r="F38" s="48">
        <v>129</v>
      </c>
      <c r="G38" s="48">
        <v>176</v>
      </c>
      <c r="H38" s="48">
        <v>39</v>
      </c>
      <c r="I38" s="48">
        <v>115</v>
      </c>
      <c r="J38" s="48">
        <v>154</v>
      </c>
    </row>
    <row r="39" spans="2:10" x14ac:dyDescent="0.2">
      <c r="B39" s="41">
        <v>52.100099999999998</v>
      </c>
      <c r="C39" s="39" t="s">
        <v>24</v>
      </c>
      <c r="D39" s="40" t="s">
        <v>25</v>
      </c>
      <c r="E39" s="48">
        <v>1</v>
      </c>
      <c r="F39" s="48"/>
      <c r="G39" s="48">
        <v>1</v>
      </c>
      <c r="H39" s="48"/>
      <c r="I39" s="48"/>
      <c r="J39" s="48"/>
    </row>
    <row r="40" spans="2:10" x14ac:dyDescent="0.2">
      <c r="B40" s="41">
        <v>52.120100000000001</v>
      </c>
      <c r="C40" s="39" t="s">
        <v>26</v>
      </c>
      <c r="D40" s="40" t="s">
        <v>27</v>
      </c>
      <c r="E40" s="48">
        <v>119</v>
      </c>
      <c r="F40" s="48">
        <v>21</v>
      </c>
      <c r="G40" s="48">
        <v>140</v>
      </c>
      <c r="H40" s="48">
        <v>100</v>
      </c>
      <c r="I40" s="48">
        <v>18</v>
      </c>
      <c r="J40" s="48">
        <v>118</v>
      </c>
    </row>
    <row r="41" spans="2:10" x14ac:dyDescent="0.2">
      <c r="B41" s="38">
        <v>52.130200000000002</v>
      </c>
      <c r="C41" s="39" t="s">
        <v>30</v>
      </c>
      <c r="D41" s="40" t="s">
        <v>31</v>
      </c>
      <c r="E41" s="48">
        <v>16</v>
      </c>
      <c r="F41" s="48">
        <v>16</v>
      </c>
      <c r="G41" s="48">
        <v>32</v>
      </c>
      <c r="H41" s="48">
        <v>17</v>
      </c>
      <c r="I41" s="48">
        <v>12</v>
      </c>
      <c r="J41" s="48">
        <v>29</v>
      </c>
    </row>
    <row r="42" spans="2:10" x14ac:dyDescent="0.2">
      <c r="B42" s="41">
        <v>52.130200000000002</v>
      </c>
      <c r="C42" s="39" t="s">
        <v>28</v>
      </c>
      <c r="D42" s="40" t="s">
        <v>29</v>
      </c>
      <c r="E42" s="48"/>
      <c r="F42" s="48"/>
      <c r="G42" s="48"/>
      <c r="H42" s="48"/>
      <c r="I42" s="48">
        <v>1</v>
      </c>
      <c r="J42" s="48">
        <v>1</v>
      </c>
    </row>
    <row r="43" spans="2:10" x14ac:dyDescent="0.2">
      <c r="B43" s="38">
        <v>52.140099999999997</v>
      </c>
      <c r="C43" s="39" t="s">
        <v>34</v>
      </c>
      <c r="D43" s="40" t="s">
        <v>35</v>
      </c>
      <c r="E43" s="48">
        <v>3</v>
      </c>
      <c r="F43" s="48">
        <v>1</v>
      </c>
      <c r="G43" s="48">
        <v>4</v>
      </c>
      <c r="H43" s="48"/>
      <c r="I43" s="48">
        <v>2</v>
      </c>
      <c r="J43" s="48">
        <v>2</v>
      </c>
    </row>
    <row r="44" spans="2:10" x14ac:dyDescent="0.2">
      <c r="B44" s="41">
        <v>52.140099999999997</v>
      </c>
      <c r="C44" s="39" t="s">
        <v>32</v>
      </c>
      <c r="D44" s="40" t="s">
        <v>33</v>
      </c>
      <c r="E44" s="48">
        <v>149</v>
      </c>
      <c r="F44" s="48">
        <v>231</v>
      </c>
      <c r="G44" s="48">
        <v>380</v>
      </c>
      <c r="H44" s="48">
        <v>130</v>
      </c>
      <c r="I44" s="48">
        <v>216</v>
      </c>
      <c r="J44" s="48">
        <v>346</v>
      </c>
    </row>
    <row r="45" spans="2:10" x14ac:dyDescent="0.2">
      <c r="B45" s="41" t="s">
        <v>455</v>
      </c>
      <c r="C45" s="39" t="s">
        <v>456</v>
      </c>
      <c r="D45" s="40" t="s">
        <v>457</v>
      </c>
      <c r="E45" s="48"/>
      <c r="F45" s="48"/>
      <c r="G45" s="48"/>
      <c r="H45" s="48">
        <v>1</v>
      </c>
      <c r="I45" s="48"/>
      <c r="J45" s="48">
        <v>1</v>
      </c>
    </row>
    <row r="46" spans="2:10" x14ac:dyDescent="0.2">
      <c r="B46" s="32">
        <v>7</v>
      </c>
      <c r="C46" s="39"/>
      <c r="D46" s="51"/>
      <c r="E46" s="47">
        <v>75</v>
      </c>
      <c r="F46" s="47">
        <v>85</v>
      </c>
      <c r="G46" s="47">
        <v>160</v>
      </c>
      <c r="H46" s="47">
        <v>65</v>
      </c>
      <c r="I46" s="47">
        <v>79</v>
      </c>
      <c r="J46" s="47">
        <v>144</v>
      </c>
    </row>
    <row r="47" spans="2:10" x14ac:dyDescent="0.2">
      <c r="B47" s="35" t="s">
        <v>36</v>
      </c>
      <c r="C47" s="43"/>
      <c r="D47" s="40"/>
      <c r="E47" s="48">
        <v>75</v>
      </c>
      <c r="F47" s="48">
        <v>85</v>
      </c>
      <c r="G47" s="48">
        <v>160</v>
      </c>
      <c r="H47" s="48">
        <v>65</v>
      </c>
      <c r="I47" s="48">
        <v>79</v>
      </c>
      <c r="J47" s="48">
        <v>144</v>
      </c>
    </row>
    <row r="48" spans="2:10" x14ac:dyDescent="0.2">
      <c r="B48" s="37" t="s">
        <v>37</v>
      </c>
      <c r="C48" s="39"/>
      <c r="D48" s="51"/>
      <c r="E48" s="47">
        <v>75</v>
      </c>
      <c r="F48" s="47">
        <v>85</v>
      </c>
      <c r="G48" s="47">
        <v>160</v>
      </c>
      <c r="H48" s="47">
        <v>65</v>
      </c>
      <c r="I48" s="47">
        <v>79</v>
      </c>
      <c r="J48" s="47">
        <v>144</v>
      </c>
    </row>
    <row r="49" spans="2:10" x14ac:dyDescent="0.2">
      <c r="B49" s="41">
        <v>52.010100000000001</v>
      </c>
      <c r="C49" s="39" t="s">
        <v>40</v>
      </c>
      <c r="D49" s="40" t="s">
        <v>41</v>
      </c>
      <c r="E49" s="48">
        <v>75</v>
      </c>
      <c r="F49" s="48">
        <v>85</v>
      </c>
      <c r="G49" s="48">
        <v>160</v>
      </c>
      <c r="H49" s="48">
        <v>65</v>
      </c>
      <c r="I49" s="48">
        <v>79</v>
      </c>
      <c r="J49" s="48">
        <v>144</v>
      </c>
    </row>
    <row r="50" spans="2:10" x14ac:dyDescent="0.2">
      <c r="B50" s="32">
        <v>9</v>
      </c>
      <c r="C50" s="39"/>
      <c r="D50" s="51"/>
      <c r="E50" s="47">
        <v>13</v>
      </c>
      <c r="F50" s="47">
        <v>7</v>
      </c>
      <c r="G50" s="47">
        <v>20</v>
      </c>
      <c r="H50" s="47">
        <v>12</v>
      </c>
      <c r="I50" s="47">
        <v>6</v>
      </c>
      <c r="J50" s="47">
        <v>18</v>
      </c>
    </row>
    <row r="51" spans="2:10" x14ac:dyDescent="0.2">
      <c r="B51" s="35" t="s">
        <v>36</v>
      </c>
      <c r="C51" s="43"/>
      <c r="D51" s="40"/>
      <c r="E51" s="48">
        <v>13</v>
      </c>
      <c r="F51" s="48">
        <v>7</v>
      </c>
      <c r="G51" s="48">
        <v>20</v>
      </c>
      <c r="H51" s="48">
        <v>12</v>
      </c>
      <c r="I51" s="48">
        <v>6</v>
      </c>
      <c r="J51" s="48">
        <v>18</v>
      </c>
    </row>
    <row r="52" spans="2:10" x14ac:dyDescent="0.2">
      <c r="B52" s="37" t="s">
        <v>43</v>
      </c>
      <c r="C52" s="39"/>
      <c r="D52" s="51"/>
      <c r="E52" s="47">
        <v>13</v>
      </c>
      <c r="F52" s="47">
        <v>7</v>
      </c>
      <c r="G52" s="47">
        <v>20</v>
      </c>
      <c r="H52" s="47">
        <v>12</v>
      </c>
      <c r="I52" s="47">
        <v>6</v>
      </c>
      <c r="J52" s="47">
        <v>18</v>
      </c>
    </row>
    <row r="53" spans="2:10" x14ac:dyDescent="0.2">
      <c r="B53" s="41">
        <v>52.080100000000002</v>
      </c>
      <c r="C53" s="39" t="s">
        <v>20</v>
      </c>
      <c r="D53" s="40" t="s">
        <v>21</v>
      </c>
      <c r="E53" s="48">
        <v>10</v>
      </c>
      <c r="F53" s="48">
        <v>1</v>
      </c>
      <c r="G53" s="48">
        <v>11</v>
      </c>
      <c r="H53" s="48">
        <v>9</v>
      </c>
      <c r="I53" s="48">
        <v>1</v>
      </c>
      <c r="J53" s="48">
        <v>10</v>
      </c>
    </row>
    <row r="54" spans="2:10" x14ac:dyDescent="0.2">
      <c r="B54" s="38">
        <v>52.110100000000003</v>
      </c>
      <c r="C54" s="39" t="s">
        <v>44</v>
      </c>
      <c r="D54" s="40" t="s">
        <v>45</v>
      </c>
      <c r="E54" s="48">
        <v>3</v>
      </c>
      <c r="F54" s="48">
        <v>6</v>
      </c>
      <c r="G54" s="48">
        <v>9</v>
      </c>
      <c r="H54" s="48">
        <v>3</v>
      </c>
      <c r="I54" s="48">
        <v>5</v>
      </c>
      <c r="J54" s="48">
        <v>8</v>
      </c>
    </row>
    <row r="55" spans="2:10" x14ac:dyDescent="0.2">
      <c r="B55" s="31" t="s">
        <v>458</v>
      </c>
      <c r="C55" s="31"/>
      <c r="D55" s="50"/>
      <c r="E55" s="46">
        <v>164</v>
      </c>
      <c r="F55" s="46">
        <v>273</v>
      </c>
      <c r="G55" s="46">
        <v>437</v>
      </c>
      <c r="H55" s="46">
        <v>158</v>
      </c>
      <c r="I55" s="46">
        <v>255</v>
      </c>
      <c r="J55" s="46">
        <v>413</v>
      </c>
    </row>
    <row r="56" spans="2:10" x14ac:dyDescent="0.2">
      <c r="B56" s="32">
        <v>5</v>
      </c>
      <c r="C56" s="39"/>
      <c r="D56" s="51"/>
      <c r="E56" s="47">
        <v>122</v>
      </c>
      <c r="F56" s="47">
        <v>210</v>
      </c>
      <c r="G56" s="47">
        <v>332</v>
      </c>
      <c r="H56" s="47">
        <v>117</v>
      </c>
      <c r="I56" s="47">
        <v>191</v>
      </c>
      <c r="J56" s="47">
        <v>308</v>
      </c>
    </row>
    <row r="57" spans="2:10" x14ac:dyDescent="0.2">
      <c r="B57" s="35" t="s">
        <v>4</v>
      </c>
      <c r="C57" s="43"/>
      <c r="D57" s="40"/>
      <c r="E57" s="48">
        <v>122</v>
      </c>
      <c r="F57" s="48">
        <v>210</v>
      </c>
      <c r="G57" s="48">
        <v>332</v>
      </c>
      <c r="H57" s="48">
        <v>117</v>
      </c>
      <c r="I57" s="48">
        <v>191</v>
      </c>
      <c r="J57" s="48">
        <v>308</v>
      </c>
    </row>
    <row r="58" spans="2:10" x14ac:dyDescent="0.2">
      <c r="B58" s="37" t="s">
        <v>5</v>
      </c>
      <c r="C58" s="39"/>
      <c r="D58" s="51"/>
      <c r="E58" s="47">
        <v>122</v>
      </c>
      <c r="F58" s="47">
        <v>210</v>
      </c>
      <c r="G58" s="47">
        <v>332</v>
      </c>
      <c r="H58" s="47">
        <v>117</v>
      </c>
      <c r="I58" s="47">
        <v>191</v>
      </c>
      <c r="J58" s="47">
        <v>308</v>
      </c>
    </row>
    <row r="59" spans="2:10" x14ac:dyDescent="0.2">
      <c r="B59" s="41">
        <v>4.0400999999999998</v>
      </c>
      <c r="C59" s="39" t="s">
        <v>47</v>
      </c>
      <c r="D59" s="40" t="s">
        <v>48</v>
      </c>
      <c r="E59" s="48">
        <v>122</v>
      </c>
      <c r="F59" s="48">
        <v>210</v>
      </c>
      <c r="G59" s="48">
        <v>332</v>
      </c>
      <c r="H59" s="48">
        <v>117</v>
      </c>
      <c r="I59" s="48">
        <v>191</v>
      </c>
      <c r="J59" s="48">
        <v>308</v>
      </c>
    </row>
    <row r="60" spans="2:10" x14ac:dyDescent="0.2">
      <c r="B60" s="32">
        <v>7</v>
      </c>
      <c r="C60" s="39"/>
      <c r="D60" s="51"/>
      <c r="E60" s="47">
        <v>42</v>
      </c>
      <c r="F60" s="47">
        <v>63</v>
      </c>
      <c r="G60" s="47">
        <v>105</v>
      </c>
      <c r="H60" s="47">
        <v>41</v>
      </c>
      <c r="I60" s="47">
        <v>64</v>
      </c>
      <c r="J60" s="47">
        <v>105</v>
      </c>
    </row>
    <row r="61" spans="2:10" x14ac:dyDescent="0.2">
      <c r="B61" s="35" t="s">
        <v>36</v>
      </c>
      <c r="C61" s="43"/>
      <c r="D61" s="40"/>
      <c r="E61" s="48">
        <v>42</v>
      </c>
      <c r="F61" s="48">
        <v>63</v>
      </c>
      <c r="G61" s="48">
        <v>105</v>
      </c>
      <c r="H61" s="48">
        <v>41</v>
      </c>
      <c r="I61" s="48">
        <v>64</v>
      </c>
      <c r="J61" s="48">
        <v>105</v>
      </c>
    </row>
    <row r="62" spans="2:10" x14ac:dyDescent="0.2">
      <c r="B62" s="37" t="s">
        <v>37</v>
      </c>
      <c r="C62" s="39"/>
      <c r="D62" s="51"/>
      <c r="E62" s="47">
        <v>42</v>
      </c>
      <c r="F62" s="47">
        <v>63</v>
      </c>
      <c r="G62" s="47">
        <v>105</v>
      </c>
      <c r="H62" s="47">
        <v>41</v>
      </c>
      <c r="I62" s="47">
        <v>64</v>
      </c>
      <c r="J62" s="47">
        <v>105</v>
      </c>
    </row>
    <row r="63" spans="2:10" x14ac:dyDescent="0.2">
      <c r="B63" s="38">
        <v>4.0201000000000002</v>
      </c>
      <c r="C63" s="39" t="s">
        <v>38</v>
      </c>
      <c r="D63" s="40" t="s">
        <v>39</v>
      </c>
      <c r="E63" s="48">
        <v>42</v>
      </c>
      <c r="F63" s="48">
        <v>63</v>
      </c>
      <c r="G63" s="48">
        <v>105</v>
      </c>
      <c r="H63" s="48">
        <v>41</v>
      </c>
      <c r="I63" s="48">
        <v>64</v>
      </c>
      <c r="J63" s="48">
        <v>105</v>
      </c>
    </row>
    <row r="64" spans="2:10" x14ac:dyDescent="0.2">
      <c r="B64" s="31" t="s">
        <v>459</v>
      </c>
      <c r="C64" s="31"/>
      <c r="D64" s="50"/>
      <c r="E64" s="46">
        <v>1094</v>
      </c>
      <c r="F64" s="46">
        <v>1746</v>
      </c>
      <c r="G64" s="46">
        <v>2840</v>
      </c>
      <c r="H64" s="46">
        <v>997</v>
      </c>
      <c r="I64" s="46">
        <v>1606</v>
      </c>
      <c r="J64" s="46">
        <v>2603</v>
      </c>
    </row>
    <row r="65" spans="2:10" x14ac:dyDescent="0.2">
      <c r="B65" s="32">
        <v>5</v>
      </c>
      <c r="C65" s="39"/>
      <c r="D65" s="51"/>
      <c r="E65" s="47">
        <v>955</v>
      </c>
      <c r="F65" s="47">
        <v>1615</v>
      </c>
      <c r="G65" s="47">
        <v>2570</v>
      </c>
      <c r="H65" s="47">
        <v>872</v>
      </c>
      <c r="I65" s="47">
        <v>1482</v>
      </c>
      <c r="J65" s="47">
        <v>2354</v>
      </c>
    </row>
    <row r="66" spans="2:10" x14ac:dyDescent="0.2">
      <c r="B66" s="35" t="s">
        <v>4</v>
      </c>
      <c r="C66" s="43"/>
      <c r="D66" s="40"/>
      <c r="E66" s="48">
        <v>955</v>
      </c>
      <c r="F66" s="48">
        <v>1615</v>
      </c>
      <c r="G66" s="48">
        <v>2570</v>
      </c>
      <c r="H66" s="48">
        <v>872</v>
      </c>
      <c r="I66" s="48">
        <v>1482</v>
      </c>
      <c r="J66" s="48">
        <v>2354</v>
      </c>
    </row>
    <row r="67" spans="2:10" x14ac:dyDescent="0.2">
      <c r="B67" s="37" t="s">
        <v>5</v>
      </c>
      <c r="C67" s="39"/>
      <c r="D67" s="51"/>
      <c r="E67" s="47">
        <v>955</v>
      </c>
      <c r="F67" s="47">
        <v>1615</v>
      </c>
      <c r="G67" s="47">
        <v>2570</v>
      </c>
      <c r="H67" s="47">
        <v>872</v>
      </c>
      <c r="I67" s="47">
        <v>1482</v>
      </c>
      <c r="J67" s="47">
        <v>2354</v>
      </c>
    </row>
    <row r="68" spans="2:10" x14ac:dyDescent="0.2">
      <c r="B68" s="41">
        <v>3.0104000000000002</v>
      </c>
      <c r="C68" s="39" t="s">
        <v>64</v>
      </c>
      <c r="D68" s="40" t="s">
        <v>65</v>
      </c>
      <c r="E68" s="48">
        <v>87</v>
      </c>
      <c r="F68" s="48">
        <v>213</v>
      </c>
      <c r="G68" s="48">
        <v>300</v>
      </c>
      <c r="H68" s="48">
        <v>80</v>
      </c>
      <c r="I68" s="48">
        <v>190</v>
      </c>
      <c r="J68" s="48">
        <v>270</v>
      </c>
    </row>
    <row r="69" spans="2:10" x14ac:dyDescent="0.2">
      <c r="B69" s="41">
        <v>11.0701</v>
      </c>
      <c r="C69" s="39" t="s">
        <v>50</v>
      </c>
      <c r="D69" s="40" t="s">
        <v>51</v>
      </c>
      <c r="E69" s="48">
        <v>121</v>
      </c>
      <c r="F69" s="48">
        <v>31</v>
      </c>
      <c r="G69" s="48">
        <v>152</v>
      </c>
      <c r="H69" s="48">
        <v>104</v>
      </c>
      <c r="I69" s="48">
        <v>29</v>
      </c>
      <c r="J69" s="48">
        <v>133</v>
      </c>
    </row>
    <row r="70" spans="2:10" x14ac:dyDescent="0.2">
      <c r="B70" s="38">
        <v>26.010100000000001</v>
      </c>
      <c r="C70" s="39" t="s">
        <v>56</v>
      </c>
      <c r="D70" s="40" t="s">
        <v>57</v>
      </c>
      <c r="E70" s="48">
        <v>308</v>
      </c>
      <c r="F70" s="48">
        <v>531</v>
      </c>
      <c r="G70" s="48">
        <v>839</v>
      </c>
      <c r="H70" s="48">
        <v>283</v>
      </c>
      <c r="I70" s="48">
        <v>467</v>
      </c>
      <c r="J70" s="48">
        <v>750</v>
      </c>
    </row>
    <row r="71" spans="2:10" x14ac:dyDescent="0.2">
      <c r="B71" s="38">
        <v>26.010100000000001</v>
      </c>
      <c r="C71" s="39" t="s">
        <v>54</v>
      </c>
      <c r="D71" s="40" t="s">
        <v>55</v>
      </c>
      <c r="E71" s="48">
        <v>44</v>
      </c>
      <c r="F71" s="48">
        <v>92</v>
      </c>
      <c r="G71" s="48">
        <v>136</v>
      </c>
      <c r="H71" s="48">
        <v>58</v>
      </c>
      <c r="I71" s="48">
        <v>109</v>
      </c>
      <c r="J71" s="48">
        <v>167</v>
      </c>
    </row>
    <row r="72" spans="2:10" x14ac:dyDescent="0.2">
      <c r="B72" s="41">
        <v>26.010100000000001</v>
      </c>
      <c r="C72" s="39" t="s">
        <v>52</v>
      </c>
      <c r="D72" s="40" t="s">
        <v>53</v>
      </c>
      <c r="E72" s="48">
        <v>10</v>
      </c>
      <c r="F72" s="48">
        <v>22</v>
      </c>
      <c r="G72" s="48">
        <v>32</v>
      </c>
      <c r="H72" s="48">
        <v>9</v>
      </c>
      <c r="I72" s="48">
        <v>28</v>
      </c>
      <c r="J72" s="48">
        <v>37</v>
      </c>
    </row>
    <row r="73" spans="2:10" x14ac:dyDescent="0.2">
      <c r="B73" s="38">
        <v>27.010100000000001</v>
      </c>
      <c r="C73" s="39" t="s">
        <v>60</v>
      </c>
      <c r="D73" s="40" t="s">
        <v>61</v>
      </c>
      <c r="E73" s="48">
        <v>71</v>
      </c>
      <c r="F73" s="48">
        <v>75</v>
      </c>
      <c r="G73" s="48">
        <v>146</v>
      </c>
      <c r="H73" s="48">
        <v>57</v>
      </c>
      <c r="I73" s="48">
        <v>64</v>
      </c>
      <c r="J73" s="48">
        <v>121</v>
      </c>
    </row>
    <row r="74" spans="2:10" x14ac:dyDescent="0.2">
      <c r="B74" s="41">
        <v>27.010100000000001</v>
      </c>
      <c r="C74" s="39" t="s">
        <v>62</v>
      </c>
      <c r="D74" s="40" t="s">
        <v>63</v>
      </c>
      <c r="E74" s="48">
        <v>4</v>
      </c>
      <c r="F74" s="48"/>
      <c r="G74" s="48">
        <v>4</v>
      </c>
      <c r="H74" s="48">
        <v>4</v>
      </c>
      <c r="I74" s="48"/>
      <c r="J74" s="48">
        <v>4</v>
      </c>
    </row>
    <row r="75" spans="2:10" x14ac:dyDescent="0.2">
      <c r="B75" s="41">
        <v>30.180099999999999</v>
      </c>
      <c r="C75" s="39" t="s">
        <v>66</v>
      </c>
      <c r="D75" s="40" t="s">
        <v>67</v>
      </c>
      <c r="E75" s="48">
        <v>81</v>
      </c>
      <c r="F75" s="48">
        <v>189</v>
      </c>
      <c r="G75" s="48">
        <v>270</v>
      </c>
      <c r="H75" s="48">
        <v>69</v>
      </c>
      <c r="I75" s="48">
        <v>175</v>
      </c>
      <c r="J75" s="48">
        <v>244</v>
      </c>
    </row>
    <row r="76" spans="2:10" x14ac:dyDescent="0.2">
      <c r="B76" s="41">
        <v>40.0501</v>
      </c>
      <c r="C76" s="39" t="s">
        <v>70</v>
      </c>
      <c r="D76" s="40" t="s">
        <v>71</v>
      </c>
      <c r="E76" s="48">
        <v>114</v>
      </c>
      <c r="F76" s="48">
        <v>206</v>
      </c>
      <c r="G76" s="48">
        <v>320</v>
      </c>
      <c r="H76" s="48">
        <v>107</v>
      </c>
      <c r="I76" s="48">
        <v>189</v>
      </c>
      <c r="J76" s="48">
        <v>296</v>
      </c>
    </row>
    <row r="77" spans="2:10" x14ac:dyDescent="0.2">
      <c r="B77" s="41">
        <v>40.080100000000002</v>
      </c>
      <c r="C77" s="39" t="s">
        <v>72</v>
      </c>
      <c r="D77" s="40" t="s">
        <v>73</v>
      </c>
      <c r="E77" s="48">
        <v>102</v>
      </c>
      <c r="F77" s="48">
        <v>157</v>
      </c>
      <c r="G77" s="48">
        <v>259</v>
      </c>
      <c r="H77" s="48">
        <v>88</v>
      </c>
      <c r="I77" s="48">
        <v>142</v>
      </c>
      <c r="J77" s="48">
        <v>230</v>
      </c>
    </row>
    <row r="78" spans="2:10" x14ac:dyDescent="0.2">
      <c r="B78" s="41">
        <v>51.310099999999998</v>
      </c>
      <c r="C78" s="39" t="s">
        <v>74</v>
      </c>
      <c r="D78" s="40" t="s">
        <v>75</v>
      </c>
      <c r="E78" s="48">
        <v>13</v>
      </c>
      <c r="F78" s="48">
        <v>99</v>
      </c>
      <c r="G78" s="48">
        <v>112</v>
      </c>
      <c r="H78" s="48">
        <v>13</v>
      </c>
      <c r="I78" s="48">
        <v>89</v>
      </c>
      <c r="J78" s="48">
        <v>102</v>
      </c>
    </row>
    <row r="79" spans="2:10" x14ac:dyDescent="0.2">
      <c r="B79" s="32">
        <v>7</v>
      </c>
      <c r="C79" s="39"/>
      <c r="D79" s="51"/>
      <c r="E79" s="47">
        <v>39</v>
      </c>
      <c r="F79" s="47">
        <v>31</v>
      </c>
      <c r="G79" s="47">
        <v>70</v>
      </c>
      <c r="H79" s="47">
        <v>37</v>
      </c>
      <c r="I79" s="47">
        <v>28</v>
      </c>
      <c r="J79" s="47">
        <v>65</v>
      </c>
    </row>
    <row r="80" spans="2:10" x14ac:dyDescent="0.2">
      <c r="B80" s="35" t="s">
        <v>36</v>
      </c>
      <c r="C80" s="43"/>
      <c r="D80" s="40"/>
      <c r="E80" s="48">
        <v>39</v>
      </c>
      <c r="F80" s="48">
        <v>31</v>
      </c>
      <c r="G80" s="48">
        <v>70</v>
      </c>
      <c r="H80" s="48">
        <v>37</v>
      </c>
      <c r="I80" s="48">
        <v>28</v>
      </c>
      <c r="J80" s="48">
        <v>65</v>
      </c>
    </row>
    <row r="81" spans="2:10" x14ac:dyDescent="0.2">
      <c r="B81" s="37" t="s">
        <v>37</v>
      </c>
      <c r="C81" s="39"/>
      <c r="D81" s="51"/>
      <c r="E81" s="47">
        <v>39</v>
      </c>
      <c r="F81" s="47">
        <v>31</v>
      </c>
      <c r="G81" s="47">
        <v>70</v>
      </c>
      <c r="H81" s="47">
        <v>37</v>
      </c>
      <c r="I81" s="47">
        <v>28</v>
      </c>
      <c r="J81" s="47">
        <v>65</v>
      </c>
    </row>
    <row r="82" spans="2:10" x14ac:dyDescent="0.2">
      <c r="B82" s="41">
        <v>3.0104000000000002</v>
      </c>
      <c r="C82" s="39" t="s">
        <v>64</v>
      </c>
      <c r="D82" s="40" t="s">
        <v>65</v>
      </c>
      <c r="E82" s="48">
        <v>7</v>
      </c>
      <c r="F82" s="48">
        <v>7</v>
      </c>
      <c r="G82" s="48">
        <v>14</v>
      </c>
      <c r="H82" s="48">
        <v>7</v>
      </c>
      <c r="I82" s="48">
        <v>5</v>
      </c>
      <c r="J82" s="48">
        <v>12</v>
      </c>
    </row>
    <row r="83" spans="2:10" x14ac:dyDescent="0.2">
      <c r="B83" s="41">
        <v>26.010100000000001</v>
      </c>
      <c r="C83" s="39" t="s">
        <v>56</v>
      </c>
      <c r="D83" s="40" t="s">
        <v>57</v>
      </c>
      <c r="E83" s="48">
        <v>15</v>
      </c>
      <c r="F83" s="48">
        <v>14</v>
      </c>
      <c r="G83" s="48">
        <v>29</v>
      </c>
      <c r="H83" s="48">
        <v>17</v>
      </c>
      <c r="I83" s="48">
        <v>17</v>
      </c>
      <c r="J83" s="48">
        <v>34</v>
      </c>
    </row>
    <row r="84" spans="2:10" x14ac:dyDescent="0.2">
      <c r="B84" s="41">
        <v>27.010100000000001</v>
      </c>
      <c r="C84" s="39" t="s">
        <v>60</v>
      </c>
      <c r="D84" s="40" t="s">
        <v>61</v>
      </c>
      <c r="E84" s="48">
        <v>15</v>
      </c>
      <c r="F84" s="48">
        <v>5</v>
      </c>
      <c r="G84" s="48">
        <v>20</v>
      </c>
      <c r="H84" s="48">
        <v>11</v>
      </c>
      <c r="I84" s="48">
        <v>3</v>
      </c>
      <c r="J84" s="48">
        <v>14</v>
      </c>
    </row>
    <row r="85" spans="2:10" x14ac:dyDescent="0.2">
      <c r="B85" s="41">
        <v>40.0501</v>
      </c>
      <c r="C85" s="39" t="s">
        <v>70</v>
      </c>
      <c r="D85" s="40" t="s">
        <v>71</v>
      </c>
      <c r="E85" s="48"/>
      <c r="F85" s="48">
        <v>3</v>
      </c>
      <c r="G85" s="48">
        <v>3</v>
      </c>
      <c r="H85" s="48"/>
      <c r="I85" s="48">
        <v>2</v>
      </c>
      <c r="J85" s="48">
        <v>2</v>
      </c>
    </row>
    <row r="86" spans="2:10" x14ac:dyDescent="0.2">
      <c r="B86" s="41">
        <v>40.080100000000002</v>
      </c>
      <c r="C86" s="39" t="s">
        <v>72</v>
      </c>
      <c r="D86" s="40" t="s">
        <v>73</v>
      </c>
      <c r="E86" s="48">
        <v>2</v>
      </c>
      <c r="F86" s="48">
        <v>2</v>
      </c>
      <c r="G86" s="48">
        <v>4</v>
      </c>
      <c r="H86" s="48">
        <v>2</v>
      </c>
      <c r="I86" s="48">
        <v>1</v>
      </c>
      <c r="J86" s="48">
        <v>3</v>
      </c>
    </row>
    <row r="87" spans="2:10" x14ac:dyDescent="0.2">
      <c r="B87" s="32">
        <v>9</v>
      </c>
      <c r="C87" s="39"/>
      <c r="D87" s="51"/>
      <c r="E87" s="47">
        <v>100</v>
      </c>
      <c r="F87" s="47">
        <v>100</v>
      </c>
      <c r="G87" s="47">
        <v>200</v>
      </c>
      <c r="H87" s="47">
        <v>88</v>
      </c>
      <c r="I87" s="47">
        <v>96</v>
      </c>
      <c r="J87" s="47">
        <v>184</v>
      </c>
    </row>
    <row r="88" spans="2:10" x14ac:dyDescent="0.2">
      <c r="B88" s="35" t="s">
        <v>36</v>
      </c>
      <c r="C88" s="43"/>
      <c r="D88" s="40"/>
      <c r="E88" s="48">
        <v>100</v>
      </c>
      <c r="F88" s="48">
        <v>100</v>
      </c>
      <c r="G88" s="48">
        <v>200</v>
      </c>
      <c r="H88" s="48">
        <v>88</v>
      </c>
      <c r="I88" s="48">
        <v>96</v>
      </c>
      <c r="J88" s="48">
        <v>184</v>
      </c>
    </row>
    <row r="89" spans="2:10" x14ac:dyDescent="0.2">
      <c r="B89" s="37" t="s">
        <v>43</v>
      </c>
      <c r="C89" s="39"/>
      <c r="D89" s="51"/>
      <c r="E89" s="47">
        <v>100</v>
      </c>
      <c r="F89" s="47">
        <v>100</v>
      </c>
      <c r="G89" s="47">
        <v>200</v>
      </c>
      <c r="H89" s="47">
        <v>88</v>
      </c>
      <c r="I89" s="47">
        <v>96</v>
      </c>
      <c r="J89" s="47">
        <v>184</v>
      </c>
    </row>
    <row r="90" spans="2:10" x14ac:dyDescent="0.2">
      <c r="B90" s="41">
        <v>3.0104000000000002</v>
      </c>
      <c r="C90" s="39" t="s">
        <v>64</v>
      </c>
      <c r="D90" s="40" t="s">
        <v>65</v>
      </c>
      <c r="E90" s="48">
        <v>17</v>
      </c>
      <c r="F90" s="48">
        <v>23</v>
      </c>
      <c r="G90" s="48">
        <v>40</v>
      </c>
      <c r="H90" s="48">
        <v>11</v>
      </c>
      <c r="I90" s="48">
        <v>19</v>
      </c>
      <c r="J90" s="48">
        <v>30</v>
      </c>
    </row>
    <row r="91" spans="2:10" x14ac:dyDescent="0.2">
      <c r="B91" s="41">
        <v>26.010100000000001</v>
      </c>
      <c r="C91" s="39" t="s">
        <v>56</v>
      </c>
      <c r="D91" s="40" t="s">
        <v>57</v>
      </c>
      <c r="E91" s="48">
        <v>26</v>
      </c>
      <c r="F91" s="48">
        <v>30</v>
      </c>
      <c r="G91" s="48">
        <v>56</v>
      </c>
      <c r="H91" s="48">
        <v>23</v>
      </c>
      <c r="I91" s="48">
        <v>34</v>
      </c>
      <c r="J91" s="48">
        <v>57</v>
      </c>
    </row>
    <row r="92" spans="2:10" x14ac:dyDescent="0.2">
      <c r="B92" s="41">
        <v>27.010100000000001</v>
      </c>
      <c r="C92" s="39" t="s">
        <v>60</v>
      </c>
      <c r="D92" s="40" t="s">
        <v>61</v>
      </c>
      <c r="E92" s="48">
        <v>11</v>
      </c>
      <c r="F92" s="48">
        <v>1</v>
      </c>
      <c r="G92" s="48">
        <v>12</v>
      </c>
      <c r="H92" s="48">
        <v>11</v>
      </c>
      <c r="I92" s="48">
        <v>1</v>
      </c>
      <c r="J92" s="48">
        <v>12</v>
      </c>
    </row>
    <row r="93" spans="2:10" x14ac:dyDescent="0.2">
      <c r="B93" s="41">
        <v>40.0501</v>
      </c>
      <c r="C93" s="39" t="s">
        <v>70</v>
      </c>
      <c r="D93" s="40" t="s">
        <v>71</v>
      </c>
      <c r="E93" s="48">
        <v>25</v>
      </c>
      <c r="F93" s="48">
        <v>38</v>
      </c>
      <c r="G93" s="48">
        <v>63</v>
      </c>
      <c r="H93" s="48">
        <v>23</v>
      </c>
      <c r="I93" s="48">
        <v>36</v>
      </c>
      <c r="J93" s="48">
        <v>59</v>
      </c>
    </row>
    <row r="94" spans="2:10" x14ac:dyDescent="0.2">
      <c r="B94" s="38">
        <v>40.050600000000003</v>
      </c>
      <c r="C94" s="39" t="s">
        <v>76</v>
      </c>
      <c r="D94" s="40" t="s">
        <v>77</v>
      </c>
      <c r="E94" s="48">
        <v>21</v>
      </c>
      <c r="F94" s="48">
        <v>8</v>
      </c>
      <c r="G94" s="48">
        <v>29</v>
      </c>
      <c r="H94" s="48">
        <v>20</v>
      </c>
      <c r="I94" s="48">
        <v>6</v>
      </c>
      <c r="J94" s="48">
        <v>26</v>
      </c>
    </row>
    <row r="95" spans="2:10" x14ac:dyDescent="0.2">
      <c r="B95" s="31" t="s">
        <v>460</v>
      </c>
      <c r="C95" s="31"/>
      <c r="D95" s="50"/>
      <c r="E95" s="46">
        <v>677</v>
      </c>
      <c r="F95" s="46">
        <v>1776</v>
      </c>
      <c r="G95" s="46">
        <v>2453</v>
      </c>
      <c r="H95" s="46">
        <v>614</v>
      </c>
      <c r="I95" s="46">
        <v>1583</v>
      </c>
      <c r="J95" s="46">
        <v>2197</v>
      </c>
    </row>
    <row r="96" spans="2:10" x14ac:dyDescent="0.2">
      <c r="B96" s="32">
        <v>5</v>
      </c>
      <c r="C96" s="39"/>
      <c r="D96" s="51"/>
      <c r="E96" s="47">
        <v>506</v>
      </c>
      <c r="F96" s="47">
        <v>1378</v>
      </c>
      <c r="G96" s="47">
        <v>1884</v>
      </c>
      <c r="H96" s="47">
        <v>464</v>
      </c>
      <c r="I96" s="47">
        <v>1239</v>
      </c>
      <c r="J96" s="47">
        <v>1703</v>
      </c>
    </row>
    <row r="97" spans="2:10" x14ac:dyDescent="0.2">
      <c r="B97" s="35" t="s">
        <v>4</v>
      </c>
      <c r="C97" s="43"/>
      <c r="D97" s="40"/>
      <c r="E97" s="48">
        <v>506</v>
      </c>
      <c r="F97" s="48">
        <v>1378</v>
      </c>
      <c r="G97" s="48">
        <v>1884</v>
      </c>
      <c r="H97" s="48">
        <v>464</v>
      </c>
      <c r="I97" s="48">
        <v>1239</v>
      </c>
      <c r="J97" s="48">
        <v>1703</v>
      </c>
    </row>
    <row r="98" spans="2:10" x14ac:dyDescent="0.2">
      <c r="B98" s="37" t="s">
        <v>5</v>
      </c>
      <c r="C98" s="39"/>
      <c r="D98" s="51"/>
      <c r="E98" s="47">
        <v>506</v>
      </c>
      <c r="F98" s="47">
        <v>1378</v>
      </c>
      <c r="G98" s="47">
        <v>1884</v>
      </c>
      <c r="H98" s="47">
        <v>464</v>
      </c>
      <c r="I98" s="47">
        <v>1239</v>
      </c>
      <c r="J98" s="47">
        <v>1703</v>
      </c>
    </row>
    <row r="99" spans="2:10" x14ac:dyDescent="0.2">
      <c r="B99" s="41">
        <v>42.010100000000001</v>
      </c>
      <c r="C99" s="39" t="s">
        <v>79</v>
      </c>
      <c r="D99" s="40" t="s">
        <v>80</v>
      </c>
      <c r="E99" s="48">
        <v>97</v>
      </c>
      <c r="F99" s="48">
        <v>406</v>
      </c>
      <c r="G99" s="48">
        <v>503</v>
      </c>
      <c r="H99" s="48">
        <v>103</v>
      </c>
      <c r="I99" s="48">
        <v>399</v>
      </c>
      <c r="J99" s="48">
        <v>502</v>
      </c>
    </row>
    <row r="100" spans="2:10" x14ac:dyDescent="0.2">
      <c r="B100" s="41">
        <v>44.070099999999996</v>
      </c>
      <c r="C100" s="39" t="s">
        <v>83</v>
      </c>
      <c r="D100" s="40" t="s">
        <v>84</v>
      </c>
      <c r="E100" s="48">
        <v>48</v>
      </c>
      <c r="F100" s="48">
        <v>278</v>
      </c>
      <c r="G100" s="48">
        <v>326</v>
      </c>
      <c r="H100" s="48">
        <v>42</v>
      </c>
      <c r="I100" s="48">
        <v>233</v>
      </c>
      <c r="J100" s="48">
        <v>275</v>
      </c>
    </row>
    <row r="101" spans="2:10" x14ac:dyDescent="0.2">
      <c r="B101" s="38">
        <v>45.010100000000001</v>
      </c>
      <c r="C101" s="39" t="s">
        <v>85</v>
      </c>
      <c r="D101" s="40" t="s">
        <v>86</v>
      </c>
      <c r="E101" s="48">
        <v>9</v>
      </c>
      <c r="F101" s="48">
        <v>19</v>
      </c>
      <c r="G101" s="48">
        <v>28</v>
      </c>
      <c r="H101" s="48">
        <v>1</v>
      </c>
      <c r="I101" s="48">
        <v>8</v>
      </c>
      <c r="J101" s="48">
        <v>9</v>
      </c>
    </row>
    <row r="102" spans="2:10" x14ac:dyDescent="0.2">
      <c r="B102" s="41">
        <v>45.010100000000001</v>
      </c>
      <c r="C102" s="39" t="s">
        <v>87</v>
      </c>
      <c r="D102" s="40" t="s">
        <v>88</v>
      </c>
      <c r="E102" s="48">
        <v>45</v>
      </c>
      <c r="F102" s="48">
        <v>133</v>
      </c>
      <c r="G102" s="48">
        <v>178</v>
      </c>
      <c r="H102" s="48">
        <v>44</v>
      </c>
      <c r="I102" s="48">
        <v>113</v>
      </c>
      <c r="J102" s="48">
        <v>157</v>
      </c>
    </row>
    <row r="103" spans="2:10" x14ac:dyDescent="0.2">
      <c r="B103" s="41">
        <v>45.020099999999999</v>
      </c>
      <c r="C103" s="39" t="s">
        <v>89</v>
      </c>
      <c r="D103" s="40" t="s">
        <v>90</v>
      </c>
      <c r="E103" s="48">
        <v>48</v>
      </c>
      <c r="F103" s="48">
        <v>103</v>
      </c>
      <c r="G103" s="48">
        <v>151</v>
      </c>
      <c r="H103" s="48">
        <v>42</v>
      </c>
      <c r="I103" s="48">
        <v>90</v>
      </c>
      <c r="J103" s="48">
        <v>132</v>
      </c>
    </row>
    <row r="104" spans="2:10" x14ac:dyDescent="0.2">
      <c r="B104" s="41">
        <v>45.060099999999998</v>
      </c>
      <c r="C104" s="39" t="s">
        <v>91</v>
      </c>
      <c r="D104" s="40" t="s">
        <v>92</v>
      </c>
      <c r="E104" s="48">
        <v>46</v>
      </c>
      <c r="F104" s="48">
        <v>33</v>
      </c>
      <c r="G104" s="48">
        <v>79</v>
      </c>
      <c r="H104" s="48">
        <v>47</v>
      </c>
      <c r="I104" s="48">
        <v>28</v>
      </c>
      <c r="J104" s="48">
        <v>75</v>
      </c>
    </row>
    <row r="105" spans="2:10" x14ac:dyDescent="0.2">
      <c r="B105" s="41">
        <v>45.070099999999996</v>
      </c>
      <c r="C105" s="39" t="s">
        <v>93</v>
      </c>
      <c r="D105" s="40" t="s">
        <v>94</v>
      </c>
      <c r="E105" s="48">
        <v>30</v>
      </c>
      <c r="F105" s="48">
        <v>34</v>
      </c>
      <c r="G105" s="48">
        <v>64</v>
      </c>
      <c r="H105" s="48">
        <v>26</v>
      </c>
      <c r="I105" s="48">
        <v>32</v>
      </c>
      <c r="J105" s="48">
        <v>58</v>
      </c>
    </row>
    <row r="106" spans="2:10" x14ac:dyDescent="0.2">
      <c r="B106" s="41">
        <v>45.100099999999998</v>
      </c>
      <c r="C106" s="39" t="s">
        <v>95</v>
      </c>
      <c r="D106" s="40" t="s">
        <v>96</v>
      </c>
      <c r="E106" s="48">
        <v>102</v>
      </c>
      <c r="F106" s="48">
        <v>159</v>
      </c>
      <c r="G106" s="48">
        <v>261</v>
      </c>
      <c r="H106" s="48">
        <v>102</v>
      </c>
      <c r="I106" s="48">
        <v>144</v>
      </c>
      <c r="J106" s="48">
        <v>246</v>
      </c>
    </row>
    <row r="107" spans="2:10" x14ac:dyDescent="0.2">
      <c r="B107" s="41">
        <v>45.110100000000003</v>
      </c>
      <c r="C107" s="39" t="s">
        <v>97</v>
      </c>
      <c r="D107" s="40" t="s">
        <v>98</v>
      </c>
      <c r="E107" s="48">
        <v>42</v>
      </c>
      <c r="F107" s="48">
        <v>129</v>
      </c>
      <c r="G107" s="48">
        <v>171</v>
      </c>
      <c r="H107" s="48">
        <v>28</v>
      </c>
      <c r="I107" s="48">
        <v>123</v>
      </c>
      <c r="J107" s="48">
        <v>151</v>
      </c>
    </row>
    <row r="108" spans="2:10" x14ac:dyDescent="0.2">
      <c r="B108" s="41">
        <v>52.100200000000001</v>
      </c>
      <c r="C108" s="39" t="s">
        <v>99</v>
      </c>
      <c r="D108" s="40" t="s">
        <v>100</v>
      </c>
      <c r="E108" s="48">
        <v>39</v>
      </c>
      <c r="F108" s="48">
        <v>84</v>
      </c>
      <c r="G108" s="48">
        <v>123</v>
      </c>
      <c r="H108" s="48">
        <v>29</v>
      </c>
      <c r="I108" s="48">
        <v>69</v>
      </c>
      <c r="J108" s="48">
        <v>98</v>
      </c>
    </row>
    <row r="109" spans="2:10" x14ac:dyDescent="0.2">
      <c r="B109" s="32">
        <v>7</v>
      </c>
      <c r="C109" s="39"/>
      <c r="D109" s="51"/>
      <c r="E109" s="47">
        <v>129</v>
      </c>
      <c r="F109" s="47">
        <v>292</v>
      </c>
      <c r="G109" s="47">
        <v>421</v>
      </c>
      <c r="H109" s="47">
        <v>111</v>
      </c>
      <c r="I109" s="47">
        <v>234</v>
      </c>
      <c r="J109" s="47">
        <v>345</v>
      </c>
    </row>
    <row r="110" spans="2:10" x14ac:dyDescent="0.2">
      <c r="B110" s="35" t="s">
        <v>36</v>
      </c>
      <c r="C110" s="43"/>
      <c r="D110" s="40"/>
      <c r="E110" s="48">
        <v>129</v>
      </c>
      <c r="F110" s="48">
        <v>292</v>
      </c>
      <c r="G110" s="48">
        <v>421</v>
      </c>
      <c r="H110" s="48">
        <v>111</v>
      </c>
      <c r="I110" s="48">
        <v>234</v>
      </c>
      <c r="J110" s="48">
        <v>345</v>
      </c>
    </row>
    <row r="111" spans="2:10" x14ac:dyDescent="0.2">
      <c r="B111" s="37" t="s">
        <v>37</v>
      </c>
      <c r="C111" s="39"/>
      <c r="D111" s="51"/>
      <c r="E111" s="47">
        <v>129</v>
      </c>
      <c r="F111" s="47">
        <v>292</v>
      </c>
      <c r="G111" s="47">
        <v>421</v>
      </c>
      <c r="H111" s="47">
        <v>111</v>
      </c>
      <c r="I111" s="47">
        <v>234</v>
      </c>
      <c r="J111" s="47">
        <v>345</v>
      </c>
    </row>
    <row r="112" spans="2:10" x14ac:dyDescent="0.2">
      <c r="B112" s="41">
        <v>42.020099999999999</v>
      </c>
      <c r="C112" s="39" t="s">
        <v>101</v>
      </c>
      <c r="D112" s="40" t="s">
        <v>102</v>
      </c>
      <c r="E112" s="48">
        <v>3</v>
      </c>
      <c r="F112" s="48">
        <v>21</v>
      </c>
      <c r="G112" s="48">
        <v>24</v>
      </c>
      <c r="H112" s="48">
        <v>3</v>
      </c>
      <c r="I112" s="48">
        <v>14</v>
      </c>
      <c r="J112" s="48">
        <v>17</v>
      </c>
    </row>
    <row r="113" spans="2:10" x14ac:dyDescent="0.2">
      <c r="B113" s="41">
        <v>42.280200000000001</v>
      </c>
      <c r="C113" s="39" t="s">
        <v>103</v>
      </c>
      <c r="D113" s="40" t="s">
        <v>104</v>
      </c>
      <c r="E113" s="48">
        <v>3</v>
      </c>
      <c r="F113" s="48">
        <v>24</v>
      </c>
      <c r="G113" s="48">
        <v>27</v>
      </c>
      <c r="H113" s="48">
        <v>3</v>
      </c>
      <c r="I113" s="48">
        <v>24</v>
      </c>
      <c r="J113" s="48">
        <v>27</v>
      </c>
    </row>
    <row r="114" spans="2:10" x14ac:dyDescent="0.2">
      <c r="B114" s="41">
        <v>42.2804</v>
      </c>
      <c r="C114" s="39" t="s">
        <v>105</v>
      </c>
      <c r="D114" s="40" t="s">
        <v>106</v>
      </c>
      <c r="E114" s="48">
        <v>8</v>
      </c>
      <c r="F114" s="48">
        <v>26</v>
      </c>
      <c r="G114" s="48">
        <v>34</v>
      </c>
      <c r="H114" s="48">
        <v>8</v>
      </c>
      <c r="I114" s="48">
        <v>19</v>
      </c>
      <c r="J114" s="48">
        <v>27</v>
      </c>
    </row>
    <row r="115" spans="2:10" x14ac:dyDescent="0.2">
      <c r="B115" s="41">
        <v>42.999899999999997</v>
      </c>
      <c r="C115" s="39" t="s">
        <v>107</v>
      </c>
      <c r="D115" s="40" t="s">
        <v>108</v>
      </c>
      <c r="E115" s="48">
        <v>2</v>
      </c>
      <c r="F115" s="48">
        <v>10</v>
      </c>
      <c r="G115" s="48">
        <v>12</v>
      </c>
      <c r="H115" s="48">
        <v>1</v>
      </c>
      <c r="I115" s="48">
        <v>9</v>
      </c>
      <c r="J115" s="48">
        <v>10</v>
      </c>
    </row>
    <row r="116" spans="2:10" x14ac:dyDescent="0.2">
      <c r="B116" s="38">
        <v>44.040100000000002</v>
      </c>
      <c r="C116" s="39" t="s">
        <v>123</v>
      </c>
      <c r="D116" s="40" t="s">
        <v>124</v>
      </c>
      <c r="E116" s="48">
        <v>3</v>
      </c>
      <c r="F116" s="48">
        <v>10</v>
      </c>
      <c r="G116" s="48">
        <v>13</v>
      </c>
      <c r="H116" s="48">
        <v>2</v>
      </c>
      <c r="I116" s="48">
        <v>9</v>
      </c>
      <c r="J116" s="48">
        <v>11</v>
      </c>
    </row>
    <row r="117" spans="2:10" x14ac:dyDescent="0.2">
      <c r="B117" s="38">
        <v>44.040100000000002</v>
      </c>
      <c r="C117" s="39" t="s">
        <v>115</v>
      </c>
      <c r="D117" s="40" t="s">
        <v>116</v>
      </c>
      <c r="E117" s="48">
        <v>6</v>
      </c>
      <c r="F117" s="48">
        <v>6</v>
      </c>
      <c r="G117" s="48">
        <v>12</v>
      </c>
      <c r="H117" s="48">
        <v>6</v>
      </c>
      <c r="I117" s="48">
        <v>7</v>
      </c>
      <c r="J117" s="48">
        <v>13</v>
      </c>
    </row>
    <row r="118" spans="2:10" x14ac:dyDescent="0.2">
      <c r="B118" s="41">
        <v>44.040100000000002</v>
      </c>
      <c r="C118" s="39" t="s">
        <v>117</v>
      </c>
      <c r="D118" s="40" t="s">
        <v>118</v>
      </c>
      <c r="E118" s="48">
        <v>24</v>
      </c>
      <c r="F118" s="48">
        <v>9</v>
      </c>
      <c r="G118" s="48">
        <v>33</v>
      </c>
      <c r="H118" s="48">
        <v>22</v>
      </c>
      <c r="I118" s="48">
        <v>8</v>
      </c>
      <c r="J118" s="48">
        <v>30</v>
      </c>
    </row>
    <row r="119" spans="2:10" x14ac:dyDescent="0.2">
      <c r="B119" s="41">
        <v>44.070099999999996</v>
      </c>
      <c r="C119" s="39" t="s">
        <v>83</v>
      </c>
      <c r="D119" s="40" t="s">
        <v>84</v>
      </c>
      <c r="E119" s="48">
        <v>15</v>
      </c>
      <c r="F119" s="48">
        <v>84</v>
      </c>
      <c r="G119" s="48">
        <v>99</v>
      </c>
      <c r="H119" s="48">
        <v>16</v>
      </c>
      <c r="I119" s="48">
        <v>75</v>
      </c>
      <c r="J119" s="48">
        <v>91</v>
      </c>
    </row>
    <row r="120" spans="2:10" x14ac:dyDescent="0.2">
      <c r="B120" s="41">
        <v>45.060099999999998</v>
      </c>
      <c r="C120" s="39" t="s">
        <v>91</v>
      </c>
      <c r="D120" s="40" t="s">
        <v>92</v>
      </c>
      <c r="E120" s="48">
        <v>34</v>
      </c>
      <c r="F120" s="48">
        <v>8</v>
      </c>
      <c r="G120" s="48">
        <v>42</v>
      </c>
      <c r="H120" s="48">
        <v>24</v>
      </c>
      <c r="I120" s="48">
        <v>4</v>
      </c>
      <c r="J120" s="48">
        <v>28</v>
      </c>
    </row>
    <row r="121" spans="2:10" x14ac:dyDescent="0.2">
      <c r="B121" s="41">
        <v>45.110100000000003</v>
      </c>
      <c r="C121" s="39" t="s">
        <v>97</v>
      </c>
      <c r="D121" s="40" t="s">
        <v>98</v>
      </c>
      <c r="E121" s="48">
        <v>5</v>
      </c>
      <c r="F121" s="48">
        <v>9</v>
      </c>
      <c r="G121" s="48">
        <v>14</v>
      </c>
      <c r="H121" s="48">
        <v>5</v>
      </c>
      <c r="I121" s="48">
        <v>7</v>
      </c>
      <c r="J121" s="48">
        <v>12</v>
      </c>
    </row>
    <row r="122" spans="2:10" x14ac:dyDescent="0.2">
      <c r="B122" s="41">
        <v>45.999899999999997</v>
      </c>
      <c r="C122" s="39" t="s">
        <v>125</v>
      </c>
      <c r="D122" s="40" t="s">
        <v>126</v>
      </c>
      <c r="E122" s="48">
        <v>10</v>
      </c>
      <c r="F122" s="48">
        <v>12</v>
      </c>
      <c r="G122" s="48">
        <v>22</v>
      </c>
      <c r="H122" s="48">
        <v>9</v>
      </c>
      <c r="I122" s="48">
        <v>10</v>
      </c>
      <c r="J122" s="48">
        <v>19</v>
      </c>
    </row>
    <row r="123" spans="2:10" x14ac:dyDescent="0.2">
      <c r="B123" s="41">
        <v>51.231000000000002</v>
      </c>
      <c r="C123" s="39" t="s">
        <v>127</v>
      </c>
      <c r="D123" s="40" t="s">
        <v>128</v>
      </c>
      <c r="E123" s="48">
        <v>16</v>
      </c>
      <c r="F123" s="48">
        <v>73</v>
      </c>
      <c r="G123" s="48">
        <v>89</v>
      </c>
      <c r="H123" s="48">
        <v>12</v>
      </c>
      <c r="I123" s="48">
        <v>48</v>
      </c>
      <c r="J123" s="48">
        <v>60</v>
      </c>
    </row>
    <row r="124" spans="2:10" x14ac:dyDescent="0.2">
      <c r="B124" s="32">
        <v>9</v>
      </c>
      <c r="C124" s="39"/>
      <c r="D124" s="51"/>
      <c r="E124" s="47">
        <v>42</v>
      </c>
      <c r="F124" s="47">
        <v>106</v>
      </c>
      <c r="G124" s="47">
        <v>148</v>
      </c>
      <c r="H124" s="47">
        <v>39</v>
      </c>
      <c r="I124" s="47">
        <v>110</v>
      </c>
      <c r="J124" s="47">
        <v>149</v>
      </c>
    </row>
    <row r="125" spans="2:10" x14ac:dyDescent="0.2">
      <c r="B125" s="35" t="s">
        <v>36</v>
      </c>
      <c r="C125" s="43"/>
      <c r="D125" s="40"/>
      <c r="E125" s="48">
        <v>42</v>
      </c>
      <c r="F125" s="48">
        <v>106</v>
      </c>
      <c r="G125" s="48">
        <v>148</v>
      </c>
      <c r="H125" s="48">
        <v>39</v>
      </c>
      <c r="I125" s="48">
        <v>110</v>
      </c>
      <c r="J125" s="48">
        <v>149</v>
      </c>
    </row>
    <row r="126" spans="2:10" x14ac:dyDescent="0.2">
      <c r="B126" s="37" t="s">
        <v>43</v>
      </c>
      <c r="C126" s="39"/>
      <c r="D126" s="51"/>
      <c r="E126" s="47">
        <v>42</v>
      </c>
      <c r="F126" s="47">
        <v>106</v>
      </c>
      <c r="G126" s="47">
        <v>148</v>
      </c>
      <c r="H126" s="47">
        <v>39</v>
      </c>
      <c r="I126" s="47">
        <v>110</v>
      </c>
      <c r="J126" s="47">
        <v>149</v>
      </c>
    </row>
    <row r="127" spans="2:10" x14ac:dyDescent="0.2">
      <c r="B127" s="41">
        <v>42.010100000000001</v>
      </c>
      <c r="C127" s="39" t="s">
        <v>79</v>
      </c>
      <c r="D127" s="40" t="s">
        <v>80</v>
      </c>
      <c r="E127" s="48">
        <v>30</v>
      </c>
      <c r="F127" s="48">
        <v>80</v>
      </c>
      <c r="G127" s="48">
        <v>110</v>
      </c>
      <c r="H127" s="48">
        <v>29</v>
      </c>
      <c r="I127" s="48">
        <v>84</v>
      </c>
      <c r="J127" s="48">
        <v>113</v>
      </c>
    </row>
    <row r="128" spans="2:10" x14ac:dyDescent="0.2">
      <c r="B128" s="38">
        <v>44.070099999999996</v>
      </c>
      <c r="C128" s="39" t="s">
        <v>83</v>
      </c>
      <c r="D128" s="40" t="s">
        <v>84</v>
      </c>
      <c r="E128" s="48">
        <v>12</v>
      </c>
      <c r="F128" s="48">
        <v>26</v>
      </c>
      <c r="G128" s="48">
        <v>38</v>
      </c>
      <c r="H128" s="48">
        <v>10</v>
      </c>
      <c r="I128" s="48">
        <v>26</v>
      </c>
      <c r="J128" s="48">
        <v>36</v>
      </c>
    </row>
    <row r="129" spans="2:10" x14ac:dyDescent="0.2">
      <c r="B129" s="31" t="s">
        <v>461</v>
      </c>
      <c r="C129" s="31"/>
      <c r="D129" s="50"/>
      <c r="E129" s="46">
        <v>20</v>
      </c>
      <c r="F129" s="46">
        <v>74</v>
      </c>
      <c r="G129" s="46">
        <v>94</v>
      </c>
      <c r="H129" s="46">
        <v>20</v>
      </c>
      <c r="I129" s="46">
        <v>67</v>
      </c>
      <c r="J129" s="46">
        <v>87</v>
      </c>
    </row>
    <row r="130" spans="2:10" x14ac:dyDescent="0.2">
      <c r="B130" s="32">
        <v>6</v>
      </c>
      <c r="C130" s="39"/>
      <c r="D130" s="51"/>
      <c r="E130" s="47">
        <v>2</v>
      </c>
      <c r="F130" s="47">
        <v>4</v>
      </c>
      <c r="G130" s="47">
        <v>6</v>
      </c>
      <c r="H130" s="47">
        <v>1</v>
      </c>
      <c r="I130" s="47">
        <v>2</v>
      </c>
      <c r="J130" s="47">
        <v>3</v>
      </c>
    </row>
    <row r="131" spans="2:10" x14ac:dyDescent="0.2">
      <c r="B131" s="35" t="s">
        <v>36</v>
      </c>
      <c r="C131" s="43"/>
      <c r="D131" s="40"/>
      <c r="E131" s="48">
        <v>2</v>
      </c>
      <c r="F131" s="48">
        <v>4</v>
      </c>
      <c r="G131" s="48">
        <v>6</v>
      </c>
      <c r="H131" s="48">
        <v>1</v>
      </c>
      <c r="I131" s="48">
        <v>2</v>
      </c>
      <c r="J131" s="48">
        <v>3</v>
      </c>
    </row>
    <row r="132" spans="2:10" x14ac:dyDescent="0.2">
      <c r="B132" s="37" t="s">
        <v>130</v>
      </c>
      <c r="C132" s="39"/>
      <c r="D132" s="51"/>
      <c r="E132" s="47">
        <v>2</v>
      </c>
      <c r="F132" s="47">
        <v>4</v>
      </c>
      <c r="G132" s="47">
        <v>6</v>
      </c>
      <c r="H132" s="47">
        <v>1</v>
      </c>
      <c r="I132" s="47">
        <v>2</v>
      </c>
      <c r="J132" s="47">
        <v>3</v>
      </c>
    </row>
    <row r="133" spans="2:10" x14ac:dyDescent="0.2">
      <c r="B133" s="41">
        <v>25.010300000000001</v>
      </c>
      <c r="C133" s="39" t="s">
        <v>133</v>
      </c>
      <c r="D133" s="40" t="s">
        <v>134</v>
      </c>
      <c r="E133" s="48">
        <v>2</v>
      </c>
      <c r="F133" s="48">
        <v>4</v>
      </c>
      <c r="G133" s="48">
        <v>6</v>
      </c>
      <c r="H133" s="48">
        <v>1</v>
      </c>
      <c r="I133" s="48">
        <v>2</v>
      </c>
      <c r="J133" s="48">
        <v>3</v>
      </c>
    </row>
    <row r="134" spans="2:10" x14ac:dyDescent="0.2">
      <c r="B134" s="32">
        <v>7</v>
      </c>
      <c r="C134" s="39"/>
      <c r="D134" s="51"/>
      <c r="E134" s="47">
        <v>17</v>
      </c>
      <c r="F134" s="47">
        <v>68</v>
      </c>
      <c r="G134" s="47">
        <v>85</v>
      </c>
      <c r="H134" s="47">
        <v>19</v>
      </c>
      <c r="I134" s="47">
        <v>64</v>
      </c>
      <c r="J134" s="47">
        <v>83</v>
      </c>
    </row>
    <row r="135" spans="2:10" x14ac:dyDescent="0.2">
      <c r="B135" s="35" t="s">
        <v>36</v>
      </c>
      <c r="C135" s="43"/>
      <c r="D135" s="40"/>
      <c r="E135" s="48">
        <v>17</v>
      </c>
      <c r="F135" s="48">
        <v>68</v>
      </c>
      <c r="G135" s="48">
        <v>85</v>
      </c>
      <c r="H135" s="48">
        <v>19</v>
      </c>
      <c r="I135" s="48">
        <v>64</v>
      </c>
      <c r="J135" s="48">
        <v>83</v>
      </c>
    </row>
    <row r="136" spans="2:10" x14ac:dyDescent="0.2">
      <c r="B136" s="37" t="s">
        <v>37</v>
      </c>
      <c r="C136" s="39"/>
      <c r="D136" s="51"/>
      <c r="E136" s="47">
        <v>17</v>
      </c>
      <c r="F136" s="47">
        <v>68</v>
      </c>
      <c r="G136" s="47">
        <v>85</v>
      </c>
      <c r="H136" s="47">
        <v>19</v>
      </c>
      <c r="I136" s="47">
        <v>64</v>
      </c>
      <c r="J136" s="47">
        <v>83</v>
      </c>
    </row>
    <row r="137" spans="2:10" x14ac:dyDescent="0.2">
      <c r="B137" s="41">
        <v>11.040100000000001</v>
      </c>
      <c r="C137" s="39" t="s">
        <v>137</v>
      </c>
      <c r="D137" s="40" t="s">
        <v>138</v>
      </c>
      <c r="E137" s="48">
        <v>17</v>
      </c>
      <c r="F137" s="48">
        <v>68</v>
      </c>
      <c r="G137" s="48">
        <v>85</v>
      </c>
      <c r="H137" s="48">
        <v>19</v>
      </c>
      <c r="I137" s="48">
        <v>64</v>
      </c>
      <c r="J137" s="48">
        <v>83</v>
      </c>
    </row>
    <row r="138" spans="2:10" x14ac:dyDescent="0.2">
      <c r="B138" s="32">
        <v>8</v>
      </c>
      <c r="C138" s="39"/>
      <c r="D138" s="51"/>
      <c r="E138" s="47">
        <v>1</v>
      </c>
      <c r="F138" s="47">
        <v>2</v>
      </c>
      <c r="G138" s="47">
        <v>3</v>
      </c>
      <c r="H138" s="47"/>
      <c r="I138" s="47">
        <v>1</v>
      </c>
      <c r="J138" s="47">
        <v>1</v>
      </c>
    </row>
    <row r="139" spans="2:10" x14ac:dyDescent="0.2">
      <c r="B139" s="35" t="s">
        <v>36</v>
      </c>
      <c r="C139" s="43"/>
      <c r="D139" s="40"/>
      <c r="E139" s="48">
        <v>1</v>
      </c>
      <c r="F139" s="48">
        <v>2</v>
      </c>
      <c r="G139" s="48">
        <v>3</v>
      </c>
      <c r="H139" s="48"/>
      <c r="I139" s="48">
        <v>1</v>
      </c>
      <c r="J139" s="48">
        <v>1</v>
      </c>
    </row>
    <row r="140" spans="2:10" x14ac:dyDescent="0.2">
      <c r="B140" s="37" t="s">
        <v>141</v>
      </c>
      <c r="C140" s="39"/>
      <c r="D140" s="51"/>
      <c r="E140" s="47">
        <v>1</v>
      </c>
      <c r="F140" s="47">
        <v>2</v>
      </c>
      <c r="G140" s="47">
        <v>3</v>
      </c>
      <c r="H140" s="47"/>
      <c r="I140" s="47">
        <v>1</v>
      </c>
      <c r="J140" s="47">
        <v>1</v>
      </c>
    </row>
    <row r="141" spans="2:10" x14ac:dyDescent="0.2">
      <c r="B141" s="38">
        <v>25.0199</v>
      </c>
      <c r="C141" s="39" t="s">
        <v>135</v>
      </c>
      <c r="D141" s="40" t="s">
        <v>136</v>
      </c>
      <c r="E141" s="48">
        <v>1</v>
      </c>
      <c r="F141" s="48">
        <v>2</v>
      </c>
      <c r="G141" s="48">
        <v>3</v>
      </c>
      <c r="H141" s="48"/>
      <c r="I141" s="48">
        <v>1</v>
      </c>
      <c r="J141" s="48">
        <v>1</v>
      </c>
    </row>
    <row r="142" spans="2:10" x14ac:dyDescent="0.2">
      <c r="B142" s="31" t="s">
        <v>462</v>
      </c>
      <c r="C142" s="31"/>
      <c r="D142" s="50"/>
      <c r="E142" s="46">
        <v>187</v>
      </c>
      <c r="F142" s="46">
        <v>390</v>
      </c>
      <c r="G142" s="46">
        <v>577</v>
      </c>
      <c r="H142" s="46">
        <v>172</v>
      </c>
      <c r="I142" s="46">
        <v>369</v>
      </c>
      <c r="J142" s="46">
        <v>541</v>
      </c>
    </row>
    <row r="143" spans="2:10" x14ac:dyDescent="0.2">
      <c r="B143" s="32">
        <v>5</v>
      </c>
      <c r="C143" s="39"/>
      <c r="D143" s="51"/>
      <c r="E143" s="47">
        <v>168</v>
      </c>
      <c r="F143" s="47">
        <v>370</v>
      </c>
      <c r="G143" s="47">
        <v>538</v>
      </c>
      <c r="H143" s="47">
        <v>155</v>
      </c>
      <c r="I143" s="47">
        <v>352</v>
      </c>
      <c r="J143" s="47">
        <v>507</v>
      </c>
    </row>
    <row r="144" spans="2:10" x14ac:dyDescent="0.2">
      <c r="B144" s="35" t="s">
        <v>4</v>
      </c>
      <c r="C144" s="43"/>
      <c r="D144" s="40"/>
      <c r="E144" s="48">
        <v>168</v>
      </c>
      <c r="F144" s="48">
        <v>370</v>
      </c>
      <c r="G144" s="48">
        <v>538</v>
      </c>
      <c r="H144" s="48">
        <v>155</v>
      </c>
      <c r="I144" s="48">
        <v>352</v>
      </c>
      <c r="J144" s="48">
        <v>507</v>
      </c>
    </row>
    <row r="145" spans="2:10" x14ac:dyDescent="0.2">
      <c r="B145" s="37" t="s">
        <v>5</v>
      </c>
      <c r="C145" s="39"/>
      <c r="D145" s="51"/>
      <c r="E145" s="47">
        <v>168</v>
      </c>
      <c r="F145" s="47">
        <v>370</v>
      </c>
      <c r="G145" s="47">
        <v>538</v>
      </c>
      <c r="H145" s="47">
        <v>155</v>
      </c>
      <c r="I145" s="47">
        <v>352</v>
      </c>
      <c r="J145" s="47">
        <v>507</v>
      </c>
    </row>
    <row r="146" spans="2:10" x14ac:dyDescent="0.2">
      <c r="B146" s="41">
        <v>9.0498999999999992</v>
      </c>
      <c r="C146" s="39" t="s">
        <v>145</v>
      </c>
      <c r="D146" s="40" t="s">
        <v>146</v>
      </c>
      <c r="E146" s="48">
        <v>50</v>
      </c>
      <c r="F146" s="48">
        <v>121</v>
      </c>
      <c r="G146" s="48">
        <v>171</v>
      </c>
      <c r="H146" s="48">
        <v>48</v>
      </c>
      <c r="I146" s="48">
        <v>112</v>
      </c>
      <c r="J146" s="48">
        <v>160</v>
      </c>
    </row>
    <row r="147" spans="2:10" x14ac:dyDescent="0.2">
      <c r="B147" s="41">
        <v>9.0799000000000003</v>
      </c>
      <c r="C147" s="39" t="s">
        <v>147</v>
      </c>
      <c r="D147" s="40" t="s">
        <v>148</v>
      </c>
      <c r="E147" s="48">
        <v>85</v>
      </c>
      <c r="F147" s="48">
        <v>98</v>
      </c>
      <c r="G147" s="48">
        <v>183</v>
      </c>
      <c r="H147" s="48">
        <v>78</v>
      </c>
      <c r="I147" s="48">
        <v>97</v>
      </c>
      <c r="J147" s="48">
        <v>175</v>
      </c>
    </row>
    <row r="148" spans="2:10" x14ac:dyDescent="0.2">
      <c r="B148" s="41">
        <v>9.0901999999999994</v>
      </c>
      <c r="C148" s="39" t="s">
        <v>149</v>
      </c>
      <c r="D148" s="40" t="s">
        <v>150</v>
      </c>
      <c r="E148" s="48">
        <v>33</v>
      </c>
      <c r="F148" s="48">
        <v>151</v>
      </c>
      <c r="G148" s="48">
        <v>184</v>
      </c>
      <c r="H148" s="48">
        <v>29</v>
      </c>
      <c r="I148" s="48">
        <v>143</v>
      </c>
      <c r="J148" s="48">
        <v>172</v>
      </c>
    </row>
    <row r="149" spans="2:10" x14ac:dyDescent="0.2">
      <c r="B149" s="32">
        <v>7</v>
      </c>
      <c r="C149" s="39"/>
      <c r="D149" s="51"/>
      <c r="E149" s="47">
        <v>19</v>
      </c>
      <c r="F149" s="47">
        <v>20</v>
      </c>
      <c r="G149" s="47">
        <v>39</v>
      </c>
      <c r="H149" s="47">
        <v>17</v>
      </c>
      <c r="I149" s="47">
        <v>17</v>
      </c>
      <c r="J149" s="47">
        <v>34</v>
      </c>
    </row>
    <row r="150" spans="2:10" x14ac:dyDescent="0.2">
      <c r="B150" s="35" t="s">
        <v>36</v>
      </c>
      <c r="C150" s="43"/>
      <c r="D150" s="40"/>
      <c r="E150" s="48">
        <v>19</v>
      </c>
      <c r="F150" s="48">
        <v>20</v>
      </c>
      <c r="G150" s="48">
        <v>39</v>
      </c>
      <c r="H150" s="48">
        <v>17</v>
      </c>
      <c r="I150" s="48">
        <v>17</v>
      </c>
      <c r="J150" s="48">
        <v>34</v>
      </c>
    </row>
    <row r="151" spans="2:10" x14ac:dyDescent="0.2">
      <c r="B151" s="37" t="s">
        <v>37</v>
      </c>
      <c r="C151" s="39"/>
      <c r="D151" s="51"/>
      <c r="E151" s="47">
        <v>19</v>
      </c>
      <c r="F151" s="47">
        <v>20</v>
      </c>
      <c r="G151" s="47">
        <v>39</v>
      </c>
      <c r="H151" s="47">
        <v>17</v>
      </c>
      <c r="I151" s="47">
        <v>17</v>
      </c>
      <c r="J151" s="47">
        <v>34</v>
      </c>
    </row>
    <row r="152" spans="2:10" x14ac:dyDescent="0.2">
      <c r="B152" s="41">
        <v>9.0401000000000007</v>
      </c>
      <c r="C152" s="39" t="s">
        <v>151</v>
      </c>
      <c r="D152" s="40" t="s">
        <v>152</v>
      </c>
      <c r="E152" s="48">
        <v>14</v>
      </c>
      <c r="F152" s="48">
        <v>14</v>
      </c>
      <c r="G152" s="48">
        <v>28</v>
      </c>
      <c r="H152" s="48">
        <v>11</v>
      </c>
      <c r="I152" s="48">
        <v>12</v>
      </c>
      <c r="J152" s="48">
        <v>23</v>
      </c>
    </row>
    <row r="153" spans="2:10" x14ac:dyDescent="0.2">
      <c r="B153" s="38">
        <v>9.0498999999999992</v>
      </c>
      <c r="C153" s="39" t="s">
        <v>153</v>
      </c>
      <c r="D153" s="40" t="s">
        <v>154</v>
      </c>
      <c r="E153" s="48">
        <v>5</v>
      </c>
      <c r="F153" s="48">
        <v>6</v>
      </c>
      <c r="G153" s="48">
        <v>11</v>
      </c>
      <c r="H153" s="48">
        <v>6</v>
      </c>
      <c r="I153" s="48">
        <v>5</v>
      </c>
      <c r="J153" s="48">
        <v>11</v>
      </c>
    </row>
    <row r="154" spans="2:10" x14ac:dyDescent="0.2">
      <c r="B154" s="31" t="s">
        <v>463</v>
      </c>
      <c r="C154" s="31"/>
      <c r="D154" s="50"/>
      <c r="E154" s="46">
        <v>200</v>
      </c>
      <c r="F154" s="46">
        <v>334</v>
      </c>
      <c r="G154" s="46">
        <v>534</v>
      </c>
      <c r="H154" s="46">
        <v>192</v>
      </c>
      <c r="I154" s="46">
        <v>332</v>
      </c>
      <c r="J154" s="46">
        <v>524</v>
      </c>
    </row>
    <row r="155" spans="2:10" x14ac:dyDescent="0.2">
      <c r="B155" s="32">
        <v>7</v>
      </c>
      <c r="C155" s="39"/>
      <c r="D155" s="51"/>
      <c r="E155" s="47">
        <v>13</v>
      </c>
      <c r="F155" s="47">
        <v>18</v>
      </c>
      <c r="G155" s="47">
        <v>31</v>
      </c>
      <c r="H155" s="47">
        <v>7</v>
      </c>
      <c r="I155" s="47">
        <v>18</v>
      </c>
      <c r="J155" s="47">
        <v>25</v>
      </c>
    </row>
    <row r="156" spans="2:10" x14ac:dyDescent="0.2">
      <c r="B156" s="35" t="s">
        <v>36</v>
      </c>
      <c r="C156" s="43"/>
      <c r="D156" s="40"/>
      <c r="E156" s="48">
        <v>13</v>
      </c>
      <c r="F156" s="48">
        <v>18</v>
      </c>
      <c r="G156" s="48">
        <v>31</v>
      </c>
      <c r="H156" s="48">
        <v>7</v>
      </c>
      <c r="I156" s="48">
        <v>18</v>
      </c>
      <c r="J156" s="48">
        <v>25</v>
      </c>
    </row>
    <row r="157" spans="2:10" x14ac:dyDescent="0.2">
      <c r="B157" s="37" t="s">
        <v>37</v>
      </c>
      <c r="C157" s="39"/>
      <c r="D157" s="51"/>
      <c r="E157" s="47">
        <v>13</v>
      </c>
      <c r="F157" s="47">
        <v>18</v>
      </c>
      <c r="G157" s="47">
        <v>31</v>
      </c>
      <c r="H157" s="47">
        <v>7</v>
      </c>
      <c r="I157" s="47">
        <v>18</v>
      </c>
      <c r="J157" s="47">
        <v>25</v>
      </c>
    </row>
    <row r="158" spans="2:10" x14ac:dyDescent="0.2">
      <c r="B158" s="41">
        <v>22.010100000000001</v>
      </c>
      <c r="C158" s="39" t="s">
        <v>157</v>
      </c>
      <c r="D158" s="40" t="s">
        <v>158</v>
      </c>
      <c r="E158" s="48">
        <v>8</v>
      </c>
      <c r="F158" s="48">
        <v>14</v>
      </c>
      <c r="G158" s="48">
        <v>22</v>
      </c>
      <c r="H158" s="48">
        <v>3</v>
      </c>
      <c r="I158" s="48">
        <v>11</v>
      </c>
      <c r="J158" s="48">
        <v>14</v>
      </c>
    </row>
    <row r="159" spans="2:10" x14ac:dyDescent="0.2">
      <c r="B159" s="41" t="s">
        <v>455</v>
      </c>
      <c r="C159" s="39" t="s">
        <v>444</v>
      </c>
      <c r="D159" s="40" t="s">
        <v>445</v>
      </c>
      <c r="E159" s="48">
        <v>5</v>
      </c>
      <c r="F159" s="48">
        <v>4</v>
      </c>
      <c r="G159" s="48">
        <v>9</v>
      </c>
      <c r="H159" s="48">
        <v>4</v>
      </c>
      <c r="I159" s="48">
        <v>7</v>
      </c>
      <c r="J159" s="48">
        <v>11</v>
      </c>
    </row>
    <row r="160" spans="2:10" x14ac:dyDescent="0.2">
      <c r="B160" s="32">
        <v>11</v>
      </c>
      <c r="C160" s="39"/>
      <c r="D160" s="51"/>
      <c r="E160" s="47">
        <v>187</v>
      </c>
      <c r="F160" s="47">
        <v>316</v>
      </c>
      <c r="G160" s="47">
        <v>503</v>
      </c>
      <c r="H160" s="47">
        <v>185</v>
      </c>
      <c r="I160" s="47">
        <v>314</v>
      </c>
      <c r="J160" s="47">
        <v>499</v>
      </c>
    </row>
    <row r="161" spans="2:10" x14ac:dyDescent="0.2">
      <c r="B161" s="35" t="s">
        <v>36</v>
      </c>
      <c r="C161" s="43"/>
      <c r="D161" s="40"/>
      <c r="E161" s="48">
        <v>187</v>
      </c>
      <c r="F161" s="48">
        <v>316</v>
      </c>
      <c r="G161" s="48">
        <v>503</v>
      </c>
      <c r="H161" s="48">
        <v>185</v>
      </c>
      <c r="I161" s="48">
        <v>314</v>
      </c>
      <c r="J161" s="48">
        <v>499</v>
      </c>
    </row>
    <row r="162" spans="2:10" x14ac:dyDescent="0.2">
      <c r="B162" s="37" t="s">
        <v>156</v>
      </c>
      <c r="C162" s="39"/>
      <c r="D162" s="51"/>
      <c r="E162" s="47">
        <v>187</v>
      </c>
      <c r="F162" s="47">
        <v>316</v>
      </c>
      <c r="G162" s="47">
        <v>503</v>
      </c>
      <c r="H162" s="47">
        <v>185</v>
      </c>
      <c r="I162" s="47">
        <v>314</v>
      </c>
      <c r="J162" s="47">
        <v>499</v>
      </c>
    </row>
    <row r="163" spans="2:10" x14ac:dyDescent="0.2">
      <c r="B163" s="38">
        <v>22.010100000000001</v>
      </c>
      <c r="C163" s="39" t="s">
        <v>157</v>
      </c>
      <c r="D163" s="40" t="s">
        <v>158</v>
      </c>
      <c r="E163" s="48">
        <v>187</v>
      </c>
      <c r="F163" s="48">
        <v>316</v>
      </c>
      <c r="G163" s="48">
        <v>503</v>
      </c>
      <c r="H163" s="48">
        <v>185</v>
      </c>
      <c r="I163" s="48">
        <v>314</v>
      </c>
      <c r="J163" s="48">
        <v>499</v>
      </c>
    </row>
    <row r="164" spans="2:10" x14ac:dyDescent="0.2">
      <c r="B164" s="31" t="s">
        <v>464</v>
      </c>
      <c r="C164" s="31"/>
      <c r="D164" s="50"/>
      <c r="E164" s="46">
        <v>458</v>
      </c>
      <c r="F164" s="46">
        <v>1164</v>
      </c>
      <c r="G164" s="46">
        <v>1622</v>
      </c>
      <c r="H164" s="46">
        <v>383</v>
      </c>
      <c r="I164" s="46">
        <v>1035</v>
      </c>
      <c r="J164" s="46">
        <v>1418</v>
      </c>
    </row>
    <row r="165" spans="2:10" x14ac:dyDescent="0.2">
      <c r="B165" s="32">
        <v>5</v>
      </c>
      <c r="C165" s="39"/>
      <c r="D165" s="51"/>
      <c r="E165" s="47">
        <v>303</v>
      </c>
      <c r="F165" s="47">
        <v>736</v>
      </c>
      <c r="G165" s="47">
        <v>1039</v>
      </c>
      <c r="H165" s="47">
        <v>237</v>
      </c>
      <c r="I165" s="47">
        <v>656</v>
      </c>
      <c r="J165" s="47">
        <v>893</v>
      </c>
    </row>
    <row r="166" spans="2:10" x14ac:dyDescent="0.2">
      <c r="B166" s="35" t="s">
        <v>4</v>
      </c>
      <c r="C166" s="43"/>
      <c r="D166" s="40"/>
      <c r="E166" s="48">
        <v>303</v>
      </c>
      <c r="F166" s="48">
        <v>736</v>
      </c>
      <c r="G166" s="48">
        <v>1039</v>
      </c>
      <c r="H166" s="48">
        <v>237</v>
      </c>
      <c r="I166" s="48">
        <v>656</v>
      </c>
      <c r="J166" s="48">
        <v>893</v>
      </c>
    </row>
    <row r="167" spans="2:10" x14ac:dyDescent="0.2">
      <c r="B167" s="37" t="s">
        <v>5</v>
      </c>
      <c r="C167" s="39"/>
      <c r="D167" s="51"/>
      <c r="E167" s="47">
        <v>76</v>
      </c>
      <c r="F167" s="47">
        <v>120</v>
      </c>
      <c r="G167" s="47">
        <v>196</v>
      </c>
      <c r="H167" s="47">
        <v>57</v>
      </c>
      <c r="I167" s="47">
        <v>112</v>
      </c>
      <c r="J167" s="47">
        <v>169</v>
      </c>
    </row>
    <row r="168" spans="2:10" x14ac:dyDescent="0.2">
      <c r="B168" s="41">
        <v>13.1302</v>
      </c>
      <c r="C168" s="39" t="s">
        <v>172</v>
      </c>
      <c r="D168" s="40" t="s">
        <v>173</v>
      </c>
      <c r="E168" s="48">
        <v>3</v>
      </c>
      <c r="F168" s="48">
        <v>36</v>
      </c>
      <c r="G168" s="48">
        <v>39</v>
      </c>
      <c r="H168" s="48">
        <v>2</v>
      </c>
      <c r="I168" s="48">
        <v>34</v>
      </c>
      <c r="J168" s="48">
        <v>36</v>
      </c>
    </row>
    <row r="169" spans="2:10" x14ac:dyDescent="0.2">
      <c r="B169" s="41">
        <v>13.1312</v>
      </c>
      <c r="C169" s="39" t="s">
        <v>180</v>
      </c>
      <c r="D169" s="40" t="s">
        <v>181</v>
      </c>
      <c r="E169" s="48">
        <v>18</v>
      </c>
      <c r="F169" s="48">
        <v>20</v>
      </c>
      <c r="G169" s="48">
        <v>38</v>
      </c>
      <c r="H169" s="48">
        <v>14</v>
      </c>
      <c r="I169" s="48">
        <v>18</v>
      </c>
      <c r="J169" s="48">
        <v>32</v>
      </c>
    </row>
    <row r="170" spans="2:10" x14ac:dyDescent="0.2">
      <c r="B170" s="41">
        <v>13.132400000000001</v>
      </c>
      <c r="C170" s="39" t="s">
        <v>192</v>
      </c>
      <c r="D170" s="40" t="s">
        <v>193</v>
      </c>
      <c r="E170" s="48">
        <v>22</v>
      </c>
      <c r="F170" s="48">
        <v>35</v>
      </c>
      <c r="G170" s="48">
        <v>57</v>
      </c>
      <c r="H170" s="48">
        <v>17</v>
      </c>
      <c r="I170" s="48">
        <v>31</v>
      </c>
      <c r="J170" s="48">
        <v>48</v>
      </c>
    </row>
    <row r="171" spans="2:10" x14ac:dyDescent="0.2">
      <c r="B171" s="41">
        <v>13.9999</v>
      </c>
      <c r="C171" s="39" t="s">
        <v>202</v>
      </c>
      <c r="D171" s="40" t="s">
        <v>203</v>
      </c>
      <c r="E171" s="48">
        <v>33</v>
      </c>
      <c r="F171" s="48">
        <v>29</v>
      </c>
      <c r="G171" s="48">
        <v>62</v>
      </c>
      <c r="H171" s="48">
        <v>24</v>
      </c>
      <c r="I171" s="48">
        <v>29</v>
      </c>
      <c r="J171" s="48">
        <v>53</v>
      </c>
    </row>
    <row r="172" spans="2:10" x14ac:dyDescent="0.2">
      <c r="B172" s="37" t="s">
        <v>405</v>
      </c>
      <c r="C172" s="33"/>
      <c r="D172" s="34"/>
      <c r="E172" s="47">
        <v>22</v>
      </c>
      <c r="F172" s="47">
        <v>248</v>
      </c>
      <c r="G172" s="47">
        <v>270</v>
      </c>
      <c r="H172" s="47">
        <v>15</v>
      </c>
      <c r="I172" s="47">
        <v>225</v>
      </c>
      <c r="J172" s="47">
        <v>240</v>
      </c>
    </row>
    <row r="173" spans="2:10" x14ac:dyDescent="0.2">
      <c r="B173" s="38">
        <v>13.120200000000001</v>
      </c>
      <c r="C173" s="39" t="s">
        <v>164</v>
      </c>
      <c r="D173" s="40" t="s">
        <v>165</v>
      </c>
      <c r="E173" s="48">
        <v>3</v>
      </c>
      <c r="F173" s="48">
        <v>66</v>
      </c>
      <c r="G173" s="48">
        <v>69</v>
      </c>
      <c r="H173" s="48">
        <v>3</v>
      </c>
      <c r="I173" s="48">
        <v>53</v>
      </c>
      <c r="J173" s="48">
        <v>56</v>
      </c>
    </row>
    <row r="174" spans="2:10" x14ac:dyDescent="0.2">
      <c r="B174" s="38">
        <v>13.120200000000001</v>
      </c>
      <c r="C174" s="39" t="s">
        <v>162</v>
      </c>
      <c r="D174" s="40" t="s">
        <v>163</v>
      </c>
      <c r="E174" s="48">
        <v>7</v>
      </c>
      <c r="F174" s="48">
        <v>114</v>
      </c>
      <c r="G174" s="48">
        <v>121</v>
      </c>
      <c r="H174" s="48">
        <v>7</v>
      </c>
      <c r="I174" s="48">
        <v>104</v>
      </c>
      <c r="J174" s="48">
        <v>111</v>
      </c>
    </row>
    <row r="175" spans="2:10" x14ac:dyDescent="0.2">
      <c r="B175" s="38">
        <v>13.120200000000001</v>
      </c>
      <c r="C175" s="39" t="s">
        <v>446</v>
      </c>
      <c r="D175" s="40" t="s">
        <v>447</v>
      </c>
      <c r="E175" s="48">
        <v>4</v>
      </c>
      <c r="F175" s="48">
        <v>25</v>
      </c>
      <c r="G175" s="48">
        <v>29</v>
      </c>
      <c r="H175" s="48">
        <v>2</v>
      </c>
      <c r="I175" s="48">
        <v>37</v>
      </c>
      <c r="J175" s="48">
        <v>39</v>
      </c>
    </row>
    <row r="176" spans="2:10" x14ac:dyDescent="0.2">
      <c r="B176" s="41">
        <v>13.120200000000001</v>
      </c>
      <c r="C176" s="39" t="s">
        <v>160</v>
      </c>
      <c r="D176" s="40" t="s">
        <v>161</v>
      </c>
      <c r="E176" s="48">
        <v>3</v>
      </c>
      <c r="F176" s="48">
        <v>18</v>
      </c>
      <c r="G176" s="48">
        <v>21</v>
      </c>
      <c r="H176" s="48"/>
      <c r="I176" s="48">
        <v>11</v>
      </c>
      <c r="J176" s="48">
        <v>11</v>
      </c>
    </row>
    <row r="177" spans="2:10" x14ac:dyDescent="0.2">
      <c r="B177" s="41">
        <v>13.1401</v>
      </c>
      <c r="C177" s="39" t="s">
        <v>200</v>
      </c>
      <c r="D177" s="40" t="s">
        <v>201</v>
      </c>
      <c r="E177" s="48">
        <v>5</v>
      </c>
      <c r="F177" s="48">
        <v>25</v>
      </c>
      <c r="G177" s="48">
        <v>30</v>
      </c>
      <c r="H177" s="48">
        <v>3</v>
      </c>
      <c r="I177" s="48">
        <v>20</v>
      </c>
      <c r="J177" s="48">
        <v>23</v>
      </c>
    </row>
    <row r="178" spans="2:10" x14ac:dyDescent="0.2">
      <c r="B178" s="37" t="s">
        <v>406</v>
      </c>
      <c r="C178" s="33"/>
      <c r="D178" s="34"/>
      <c r="E178" s="47">
        <v>203</v>
      </c>
      <c r="F178" s="47">
        <v>303</v>
      </c>
      <c r="G178" s="47">
        <v>506</v>
      </c>
      <c r="H178" s="47">
        <v>163</v>
      </c>
      <c r="I178" s="47">
        <v>264</v>
      </c>
      <c r="J178" s="47">
        <v>427</v>
      </c>
    </row>
    <row r="179" spans="2:10" x14ac:dyDescent="0.2">
      <c r="B179" s="38">
        <v>13.1205</v>
      </c>
      <c r="C179" s="39" t="s">
        <v>166</v>
      </c>
      <c r="D179" s="40" t="s">
        <v>167</v>
      </c>
      <c r="E179" s="48">
        <v>35</v>
      </c>
      <c r="F179" s="48">
        <v>46</v>
      </c>
      <c r="G179" s="48">
        <v>81</v>
      </c>
      <c r="H179" s="48">
        <v>23</v>
      </c>
      <c r="I179" s="48">
        <v>46</v>
      </c>
      <c r="J179" s="48">
        <v>69</v>
      </c>
    </row>
    <row r="180" spans="2:10" x14ac:dyDescent="0.2">
      <c r="B180" s="41">
        <v>13.1205</v>
      </c>
      <c r="C180" s="39" t="s">
        <v>168</v>
      </c>
      <c r="D180" s="40" t="s">
        <v>169</v>
      </c>
      <c r="E180" s="48"/>
      <c r="F180" s="48"/>
      <c r="G180" s="48"/>
      <c r="H180" s="48"/>
      <c r="I180" s="48">
        <v>1</v>
      </c>
      <c r="J180" s="48">
        <v>1</v>
      </c>
    </row>
    <row r="181" spans="2:10" x14ac:dyDescent="0.2">
      <c r="B181" s="41">
        <v>13.1303</v>
      </c>
      <c r="C181" s="39" t="s">
        <v>174</v>
      </c>
      <c r="D181" s="40" t="s">
        <v>175</v>
      </c>
      <c r="E181" s="48"/>
      <c r="F181" s="48">
        <v>1</v>
      </c>
      <c r="G181" s="48">
        <v>1</v>
      </c>
      <c r="H181" s="48"/>
      <c r="I181" s="48">
        <v>1</v>
      </c>
      <c r="J181" s="48">
        <v>1</v>
      </c>
    </row>
    <row r="182" spans="2:10" x14ac:dyDescent="0.2">
      <c r="B182" s="41">
        <v>13.1311</v>
      </c>
      <c r="C182" s="39" t="s">
        <v>178</v>
      </c>
      <c r="D182" s="40" t="s">
        <v>179</v>
      </c>
      <c r="E182" s="48">
        <v>11</v>
      </c>
      <c r="F182" s="48">
        <v>16</v>
      </c>
      <c r="G182" s="48">
        <v>27</v>
      </c>
      <c r="H182" s="48">
        <v>11</v>
      </c>
      <c r="I182" s="48">
        <v>11</v>
      </c>
      <c r="J182" s="48">
        <v>22</v>
      </c>
    </row>
    <row r="183" spans="2:10" x14ac:dyDescent="0.2">
      <c r="B183" s="41">
        <v>13.131399999999999</v>
      </c>
      <c r="C183" s="39" t="s">
        <v>182</v>
      </c>
      <c r="D183" s="40" t="s">
        <v>183</v>
      </c>
      <c r="E183" s="48">
        <v>55</v>
      </c>
      <c r="F183" s="48">
        <v>30</v>
      </c>
      <c r="G183" s="48">
        <v>85</v>
      </c>
      <c r="H183" s="48">
        <v>44</v>
      </c>
      <c r="I183" s="48">
        <v>25</v>
      </c>
      <c r="J183" s="48">
        <v>69</v>
      </c>
    </row>
    <row r="184" spans="2:10" x14ac:dyDescent="0.2">
      <c r="B184" s="41">
        <v>13.131600000000001</v>
      </c>
      <c r="C184" s="39" t="s">
        <v>184</v>
      </c>
      <c r="D184" s="40" t="s">
        <v>185</v>
      </c>
      <c r="E184" s="48">
        <v>12</v>
      </c>
      <c r="F184" s="48">
        <v>56</v>
      </c>
      <c r="G184" s="48">
        <v>68</v>
      </c>
      <c r="H184" s="48">
        <v>8</v>
      </c>
      <c r="I184" s="48">
        <v>45</v>
      </c>
      <c r="J184" s="48">
        <v>53</v>
      </c>
    </row>
    <row r="185" spans="2:10" x14ac:dyDescent="0.2">
      <c r="B185" s="41">
        <v>13.1318</v>
      </c>
      <c r="C185" s="39" t="s">
        <v>186</v>
      </c>
      <c r="D185" s="40" t="s">
        <v>187</v>
      </c>
      <c r="E185" s="48">
        <v>3</v>
      </c>
      <c r="F185" s="48">
        <v>12</v>
      </c>
      <c r="G185" s="48">
        <v>15</v>
      </c>
      <c r="H185" s="48">
        <v>2</v>
      </c>
      <c r="I185" s="48">
        <v>11</v>
      </c>
      <c r="J185" s="48">
        <v>13</v>
      </c>
    </row>
    <row r="186" spans="2:10" x14ac:dyDescent="0.2">
      <c r="B186" s="41">
        <v>13.132199999999999</v>
      </c>
      <c r="C186" s="39" t="s">
        <v>188</v>
      </c>
      <c r="D186" s="40" t="s">
        <v>189</v>
      </c>
      <c r="E186" s="48">
        <v>17</v>
      </c>
      <c r="F186" s="48">
        <v>42</v>
      </c>
      <c r="G186" s="48">
        <v>59</v>
      </c>
      <c r="H186" s="48">
        <v>13</v>
      </c>
      <c r="I186" s="48">
        <v>38</v>
      </c>
      <c r="J186" s="48">
        <v>51</v>
      </c>
    </row>
    <row r="187" spans="2:10" x14ac:dyDescent="0.2">
      <c r="B187" s="41">
        <v>13.132300000000001</v>
      </c>
      <c r="C187" s="39" t="s">
        <v>190</v>
      </c>
      <c r="D187" s="40" t="s">
        <v>191</v>
      </c>
      <c r="E187" s="48">
        <v>19</v>
      </c>
      <c r="F187" s="48">
        <v>40</v>
      </c>
      <c r="G187" s="48">
        <v>59</v>
      </c>
      <c r="H187" s="48">
        <v>16</v>
      </c>
      <c r="I187" s="48">
        <v>32</v>
      </c>
      <c r="J187" s="48">
        <v>48</v>
      </c>
    </row>
    <row r="188" spans="2:10" x14ac:dyDescent="0.2">
      <c r="B188" s="41">
        <v>13.1328</v>
      </c>
      <c r="C188" s="39" t="s">
        <v>194</v>
      </c>
      <c r="D188" s="40" t="s">
        <v>195</v>
      </c>
      <c r="E188" s="48">
        <v>31</v>
      </c>
      <c r="F188" s="48">
        <v>21</v>
      </c>
      <c r="G188" s="48">
        <v>52</v>
      </c>
      <c r="H188" s="48">
        <v>28</v>
      </c>
      <c r="I188" s="48">
        <v>19</v>
      </c>
      <c r="J188" s="48">
        <v>47</v>
      </c>
    </row>
    <row r="189" spans="2:10" x14ac:dyDescent="0.2">
      <c r="B189" s="41">
        <v>13.132899999999999</v>
      </c>
      <c r="C189" s="39" t="s">
        <v>196</v>
      </c>
      <c r="D189" s="40" t="s">
        <v>197</v>
      </c>
      <c r="E189" s="48">
        <v>9</v>
      </c>
      <c r="F189" s="48">
        <v>9</v>
      </c>
      <c r="G189" s="48">
        <v>18</v>
      </c>
      <c r="H189" s="48">
        <v>6</v>
      </c>
      <c r="I189" s="48">
        <v>7</v>
      </c>
      <c r="J189" s="48">
        <v>13</v>
      </c>
    </row>
    <row r="190" spans="2:10" x14ac:dyDescent="0.2">
      <c r="B190" s="41">
        <v>13.132999999999999</v>
      </c>
      <c r="C190" s="39" t="s">
        <v>198</v>
      </c>
      <c r="D190" s="40" t="s">
        <v>199</v>
      </c>
      <c r="E190" s="48">
        <v>11</v>
      </c>
      <c r="F190" s="48">
        <v>30</v>
      </c>
      <c r="G190" s="48">
        <v>41</v>
      </c>
      <c r="H190" s="48">
        <v>12</v>
      </c>
      <c r="I190" s="48">
        <v>28</v>
      </c>
      <c r="J190" s="48">
        <v>40</v>
      </c>
    </row>
    <row r="191" spans="2:10" x14ac:dyDescent="0.2">
      <c r="B191" s="37" t="s">
        <v>407</v>
      </c>
      <c r="C191" s="33"/>
      <c r="D191" s="34"/>
      <c r="E191" s="47">
        <v>2</v>
      </c>
      <c r="F191" s="47">
        <v>65</v>
      </c>
      <c r="G191" s="47">
        <v>67</v>
      </c>
      <c r="H191" s="47">
        <v>2</v>
      </c>
      <c r="I191" s="47">
        <v>55</v>
      </c>
      <c r="J191" s="47">
        <v>57</v>
      </c>
    </row>
    <row r="192" spans="2:10" x14ac:dyDescent="0.2">
      <c r="B192" s="41">
        <v>13.121</v>
      </c>
      <c r="C192" s="39" t="s">
        <v>170</v>
      </c>
      <c r="D192" s="40" t="s">
        <v>171</v>
      </c>
      <c r="E192" s="48">
        <v>2</v>
      </c>
      <c r="F192" s="48">
        <v>64</v>
      </c>
      <c r="G192" s="48">
        <v>66</v>
      </c>
      <c r="H192" s="48">
        <v>2</v>
      </c>
      <c r="I192" s="48">
        <v>54</v>
      </c>
      <c r="J192" s="48">
        <v>56</v>
      </c>
    </row>
    <row r="193" spans="2:10" x14ac:dyDescent="0.2">
      <c r="B193" s="41">
        <v>19.010100000000001</v>
      </c>
      <c r="C193" s="39" t="s">
        <v>204</v>
      </c>
      <c r="D193" s="40" t="s">
        <v>205</v>
      </c>
      <c r="E193" s="48"/>
      <c r="F193" s="48">
        <v>1</v>
      </c>
      <c r="G193" s="48">
        <v>1</v>
      </c>
      <c r="H193" s="48"/>
      <c r="I193" s="48"/>
      <c r="J193" s="48"/>
    </row>
    <row r="194" spans="2:10" x14ac:dyDescent="0.2">
      <c r="B194" s="41">
        <v>19.070799999999998</v>
      </c>
      <c r="C194" s="39" t="s">
        <v>210</v>
      </c>
      <c r="D194" s="40" t="s">
        <v>171</v>
      </c>
      <c r="E194" s="48"/>
      <c r="F194" s="48"/>
      <c r="G194" s="48"/>
      <c r="H194" s="48"/>
      <c r="I194" s="48">
        <v>1</v>
      </c>
      <c r="J194" s="48">
        <v>1</v>
      </c>
    </row>
    <row r="195" spans="2:10" x14ac:dyDescent="0.2">
      <c r="B195" s="32">
        <v>7</v>
      </c>
      <c r="C195" s="39"/>
      <c r="D195" s="51"/>
      <c r="E195" s="47">
        <v>65</v>
      </c>
      <c r="F195" s="47">
        <v>221</v>
      </c>
      <c r="G195" s="47">
        <v>286</v>
      </c>
      <c r="H195" s="47">
        <v>59</v>
      </c>
      <c r="I195" s="47">
        <v>177</v>
      </c>
      <c r="J195" s="47">
        <v>236</v>
      </c>
    </row>
    <row r="196" spans="2:10" x14ac:dyDescent="0.2">
      <c r="B196" s="35" t="s">
        <v>36</v>
      </c>
      <c r="C196" s="43"/>
      <c r="D196" s="40"/>
      <c r="E196" s="48">
        <v>65</v>
      </c>
      <c r="F196" s="48">
        <v>221</v>
      </c>
      <c r="G196" s="48">
        <v>286</v>
      </c>
      <c r="H196" s="48">
        <v>59</v>
      </c>
      <c r="I196" s="48">
        <v>177</v>
      </c>
      <c r="J196" s="48">
        <v>236</v>
      </c>
    </row>
    <row r="197" spans="2:10" x14ac:dyDescent="0.2">
      <c r="B197" s="37" t="s">
        <v>37</v>
      </c>
      <c r="C197" s="39"/>
      <c r="D197" s="51"/>
      <c r="E197" s="47">
        <v>65</v>
      </c>
      <c r="F197" s="47">
        <v>221</v>
      </c>
      <c r="G197" s="47">
        <v>286</v>
      </c>
      <c r="H197" s="47">
        <v>59</v>
      </c>
      <c r="I197" s="47">
        <v>177</v>
      </c>
      <c r="J197" s="47">
        <v>236</v>
      </c>
    </row>
    <row r="198" spans="2:10" x14ac:dyDescent="0.2">
      <c r="B198" s="41">
        <v>13.030099999999999</v>
      </c>
      <c r="C198" s="39" t="s">
        <v>217</v>
      </c>
      <c r="D198" s="40" t="s">
        <v>218</v>
      </c>
      <c r="E198" s="48">
        <v>17</v>
      </c>
      <c r="F198" s="48">
        <v>31</v>
      </c>
      <c r="G198" s="48">
        <v>48</v>
      </c>
      <c r="H198" s="48">
        <v>13</v>
      </c>
      <c r="I198" s="48">
        <v>24</v>
      </c>
      <c r="J198" s="48">
        <v>37</v>
      </c>
    </row>
    <row r="199" spans="2:10" x14ac:dyDescent="0.2">
      <c r="B199" s="41">
        <v>13.040100000000001</v>
      </c>
      <c r="C199" s="39" t="s">
        <v>221</v>
      </c>
      <c r="D199" s="40" t="s">
        <v>222</v>
      </c>
      <c r="E199" s="48">
        <v>4</v>
      </c>
      <c r="F199" s="48">
        <v>31</v>
      </c>
      <c r="G199" s="48">
        <v>35</v>
      </c>
      <c r="H199" s="48">
        <v>4</v>
      </c>
      <c r="I199" s="48">
        <v>25</v>
      </c>
      <c r="J199" s="48">
        <v>29</v>
      </c>
    </row>
    <row r="200" spans="2:10" x14ac:dyDescent="0.2">
      <c r="B200" s="38">
        <v>13.0601</v>
      </c>
      <c r="C200" s="39" t="s">
        <v>225</v>
      </c>
      <c r="D200" s="40" t="s">
        <v>226</v>
      </c>
      <c r="E200" s="48">
        <v>2</v>
      </c>
      <c r="F200" s="48">
        <v>5</v>
      </c>
      <c r="G200" s="48">
        <v>7</v>
      </c>
      <c r="H200" s="48">
        <v>2</v>
      </c>
      <c r="I200" s="48">
        <v>3</v>
      </c>
      <c r="J200" s="48">
        <v>5</v>
      </c>
    </row>
    <row r="201" spans="2:10" x14ac:dyDescent="0.2">
      <c r="B201" s="41">
        <v>13.0601</v>
      </c>
      <c r="C201" s="39" t="s">
        <v>223</v>
      </c>
      <c r="D201" s="40" t="s">
        <v>224</v>
      </c>
      <c r="E201" s="48">
        <v>1</v>
      </c>
      <c r="F201" s="48">
        <v>9</v>
      </c>
      <c r="G201" s="48">
        <v>10</v>
      </c>
      <c r="H201" s="48">
        <v>3</v>
      </c>
      <c r="I201" s="48">
        <v>6</v>
      </c>
      <c r="J201" s="48">
        <v>9</v>
      </c>
    </row>
    <row r="202" spans="2:10" x14ac:dyDescent="0.2">
      <c r="B202" s="38">
        <v>13.100099999999999</v>
      </c>
      <c r="C202" s="39" t="s">
        <v>229</v>
      </c>
      <c r="D202" s="40" t="s">
        <v>163</v>
      </c>
      <c r="E202" s="48"/>
      <c r="F202" s="48">
        <v>1</v>
      </c>
      <c r="G202" s="48">
        <v>1</v>
      </c>
      <c r="H202" s="48"/>
      <c r="I202" s="48"/>
      <c r="J202" s="48"/>
    </row>
    <row r="203" spans="2:10" x14ac:dyDescent="0.2">
      <c r="B203" s="41">
        <v>13.100099999999999</v>
      </c>
      <c r="C203" s="39" t="s">
        <v>227</v>
      </c>
      <c r="D203" s="40" t="s">
        <v>228</v>
      </c>
      <c r="E203" s="48">
        <v>2</v>
      </c>
      <c r="F203" s="48">
        <v>25</v>
      </c>
      <c r="G203" s="48">
        <v>27</v>
      </c>
      <c r="H203" s="48">
        <v>2</v>
      </c>
      <c r="I203" s="48">
        <v>21</v>
      </c>
      <c r="J203" s="48">
        <v>23</v>
      </c>
    </row>
    <row r="204" spans="2:10" x14ac:dyDescent="0.2">
      <c r="B204" s="41">
        <v>13.110099999999999</v>
      </c>
      <c r="C204" s="39" t="s">
        <v>230</v>
      </c>
      <c r="D204" s="40" t="s">
        <v>231</v>
      </c>
      <c r="E204" s="48">
        <v>6</v>
      </c>
      <c r="F204" s="48">
        <v>35</v>
      </c>
      <c r="G204" s="48">
        <v>41</v>
      </c>
      <c r="H204" s="48">
        <v>5</v>
      </c>
      <c r="I204" s="48">
        <v>27</v>
      </c>
      <c r="J204" s="48">
        <v>32</v>
      </c>
    </row>
    <row r="205" spans="2:10" x14ac:dyDescent="0.2">
      <c r="B205" s="38">
        <v>13.121</v>
      </c>
      <c r="C205" s="39" t="s">
        <v>232</v>
      </c>
      <c r="D205" s="40" t="s">
        <v>233</v>
      </c>
      <c r="E205" s="48"/>
      <c r="F205" s="48">
        <v>16</v>
      </c>
      <c r="G205" s="48">
        <v>16</v>
      </c>
      <c r="H205" s="48"/>
      <c r="I205" s="48">
        <v>14</v>
      </c>
      <c r="J205" s="48">
        <v>14</v>
      </c>
    </row>
    <row r="206" spans="2:10" x14ac:dyDescent="0.2">
      <c r="B206" s="41">
        <v>13.121</v>
      </c>
      <c r="C206" s="39" t="s">
        <v>234</v>
      </c>
      <c r="D206" s="40" t="s">
        <v>235</v>
      </c>
      <c r="E206" s="48"/>
      <c r="F206" s="48">
        <v>30</v>
      </c>
      <c r="G206" s="48">
        <v>30</v>
      </c>
      <c r="H206" s="48"/>
      <c r="I206" s="48">
        <v>27</v>
      </c>
      <c r="J206" s="48">
        <v>27</v>
      </c>
    </row>
    <row r="207" spans="2:10" x14ac:dyDescent="0.2">
      <c r="B207" s="41">
        <v>13.1401</v>
      </c>
      <c r="C207" s="39" t="s">
        <v>238</v>
      </c>
      <c r="D207" s="40" t="s">
        <v>239</v>
      </c>
      <c r="E207" s="48">
        <v>6</v>
      </c>
      <c r="F207" s="48">
        <v>25</v>
      </c>
      <c r="G207" s="48">
        <v>31</v>
      </c>
      <c r="H207" s="48">
        <v>6</v>
      </c>
      <c r="I207" s="48">
        <v>16</v>
      </c>
      <c r="J207" s="48">
        <v>22</v>
      </c>
    </row>
    <row r="208" spans="2:10" x14ac:dyDescent="0.2">
      <c r="B208" s="41">
        <v>19.010100000000001</v>
      </c>
      <c r="C208" s="39" t="s">
        <v>204</v>
      </c>
      <c r="D208" s="40" t="s">
        <v>205</v>
      </c>
      <c r="E208" s="48"/>
      <c r="F208" s="48">
        <v>2</v>
      </c>
      <c r="G208" s="48">
        <v>2</v>
      </c>
      <c r="H208" s="48"/>
      <c r="I208" s="48">
        <v>1</v>
      </c>
      <c r="J208" s="48">
        <v>1</v>
      </c>
    </row>
    <row r="209" spans="2:10" x14ac:dyDescent="0.2">
      <c r="B209" s="41">
        <v>31.0505</v>
      </c>
      <c r="C209" s="39" t="s">
        <v>242</v>
      </c>
      <c r="D209" s="40" t="s">
        <v>243</v>
      </c>
      <c r="E209" s="48">
        <v>27</v>
      </c>
      <c r="F209" s="48">
        <v>11</v>
      </c>
      <c r="G209" s="48">
        <v>38</v>
      </c>
      <c r="H209" s="48">
        <v>24</v>
      </c>
      <c r="I209" s="48">
        <v>13</v>
      </c>
      <c r="J209" s="48">
        <v>37</v>
      </c>
    </row>
    <row r="210" spans="2:10" x14ac:dyDescent="0.2">
      <c r="B210" s="32">
        <v>9</v>
      </c>
      <c r="C210" s="39"/>
      <c r="D210" s="51"/>
      <c r="E210" s="47">
        <v>90</v>
      </c>
      <c r="F210" s="47">
        <v>207</v>
      </c>
      <c r="G210" s="47">
        <v>297</v>
      </c>
      <c r="H210" s="47">
        <v>87</v>
      </c>
      <c r="I210" s="47">
        <v>202</v>
      </c>
      <c r="J210" s="47">
        <v>289</v>
      </c>
    </row>
    <row r="211" spans="2:10" x14ac:dyDescent="0.2">
      <c r="B211" s="35" t="s">
        <v>36</v>
      </c>
      <c r="C211" s="43"/>
      <c r="D211" s="40"/>
      <c r="E211" s="48">
        <v>90</v>
      </c>
      <c r="F211" s="48">
        <v>207</v>
      </c>
      <c r="G211" s="48">
        <v>297</v>
      </c>
      <c r="H211" s="48">
        <v>87</v>
      </c>
      <c r="I211" s="48">
        <v>202</v>
      </c>
      <c r="J211" s="48">
        <v>289</v>
      </c>
    </row>
    <row r="212" spans="2:10" x14ac:dyDescent="0.2">
      <c r="B212" s="37" t="s">
        <v>43</v>
      </c>
      <c r="C212" s="39"/>
      <c r="D212" s="51"/>
      <c r="E212" s="47">
        <v>90</v>
      </c>
      <c r="F212" s="47">
        <v>207</v>
      </c>
      <c r="G212" s="47">
        <v>297</v>
      </c>
      <c r="H212" s="47">
        <v>87</v>
      </c>
      <c r="I212" s="47">
        <v>202</v>
      </c>
      <c r="J212" s="47">
        <v>289</v>
      </c>
    </row>
    <row r="213" spans="2:10" x14ac:dyDescent="0.2">
      <c r="B213" s="41">
        <v>13.030099999999999</v>
      </c>
      <c r="C213" s="39" t="s">
        <v>217</v>
      </c>
      <c r="D213" s="40" t="s">
        <v>218</v>
      </c>
      <c r="E213" s="48">
        <v>66</v>
      </c>
      <c r="F213" s="48">
        <v>122</v>
      </c>
      <c r="G213" s="48">
        <v>188</v>
      </c>
      <c r="H213" s="48">
        <v>61</v>
      </c>
      <c r="I213" s="48">
        <v>117</v>
      </c>
      <c r="J213" s="48">
        <v>178</v>
      </c>
    </row>
    <row r="214" spans="2:10" x14ac:dyDescent="0.2">
      <c r="B214" s="38">
        <v>13.040100000000001</v>
      </c>
      <c r="C214" s="39" t="s">
        <v>244</v>
      </c>
      <c r="D214" s="40" t="s">
        <v>245</v>
      </c>
      <c r="E214" s="48"/>
      <c r="F214" s="48">
        <v>1</v>
      </c>
      <c r="G214" s="48">
        <v>1</v>
      </c>
      <c r="H214" s="48"/>
      <c r="I214" s="48"/>
      <c r="J214" s="48"/>
    </row>
    <row r="215" spans="2:10" x14ac:dyDescent="0.2">
      <c r="B215" s="41">
        <v>13.040100000000001</v>
      </c>
      <c r="C215" s="39" t="s">
        <v>246</v>
      </c>
      <c r="D215" s="40" t="s">
        <v>222</v>
      </c>
      <c r="E215" s="48">
        <v>19</v>
      </c>
      <c r="F215" s="48">
        <v>56</v>
      </c>
      <c r="G215" s="48">
        <v>75</v>
      </c>
      <c r="H215" s="48">
        <v>20</v>
      </c>
      <c r="I215" s="48">
        <v>59</v>
      </c>
      <c r="J215" s="48">
        <v>79</v>
      </c>
    </row>
    <row r="216" spans="2:10" x14ac:dyDescent="0.2">
      <c r="B216" s="38">
        <v>13.110099999999999</v>
      </c>
      <c r="C216" s="39" t="s">
        <v>247</v>
      </c>
      <c r="D216" s="40" t="s">
        <v>231</v>
      </c>
      <c r="E216" s="48">
        <v>5</v>
      </c>
      <c r="F216" s="48">
        <v>28</v>
      </c>
      <c r="G216" s="48">
        <v>33</v>
      </c>
      <c r="H216" s="48">
        <v>6</v>
      </c>
      <c r="I216" s="48">
        <v>26</v>
      </c>
      <c r="J216" s="48">
        <v>32</v>
      </c>
    </row>
    <row r="217" spans="2:10" x14ac:dyDescent="0.2">
      <c r="B217" s="31" t="s">
        <v>465</v>
      </c>
      <c r="C217" s="31"/>
      <c r="D217" s="50"/>
      <c r="E217" s="46">
        <v>127</v>
      </c>
      <c r="F217" s="46">
        <v>164</v>
      </c>
      <c r="G217" s="46">
        <v>291</v>
      </c>
      <c r="H217" s="46">
        <v>102</v>
      </c>
      <c r="I217" s="46">
        <v>138</v>
      </c>
      <c r="J217" s="46">
        <v>240</v>
      </c>
    </row>
    <row r="218" spans="2:10" x14ac:dyDescent="0.2">
      <c r="B218" s="32">
        <v>5</v>
      </c>
      <c r="C218" s="39"/>
      <c r="D218" s="51"/>
      <c r="E218" s="47">
        <v>127</v>
      </c>
      <c r="F218" s="47">
        <v>164</v>
      </c>
      <c r="G218" s="47">
        <v>291</v>
      </c>
      <c r="H218" s="47">
        <v>102</v>
      </c>
      <c r="I218" s="47">
        <v>138</v>
      </c>
      <c r="J218" s="47">
        <v>240</v>
      </c>
    </row>
    <row r="219" spans="2:10" x14ac:dyDescent="0.2">
      <c r="B219" s="35" t="s">
        <v>4</v>
      </c>
      <c r="C219" s="43"/>
      <c r="D219" s="40"/>
      <c r="E219" s="48">
        <v>127</v>
      </c>
      <c r="F219" s="48">
        <v>164</v>
      </c>
      <c r="G219" s="48">
        <v>291</v>
      </c>
      <c r="H219" s="48">
        <v>102</v>
      </c>
      <c r="I219" s="48">
        <v>138</v>
      </c>
      <c r="J219" s="48">
        <v>240</v>
      </c>
    </row>
    <row r="220" spans="2:10" x14ac:dyDescent="0.2">
      <c r="B220" s="37" t="s">
        <v>5</v>
      </c>
      <c r="C220" s="39"/>
      <c r="D220" s="51"/>
      <c r="E220" s="47">
        <v>95</v>
      </c>
      <c r="F220" s="47">
        <v>142</v>
      </c>
      <c r="G220" s="47">
        <v>237</v>
      </c>
      <c r="H220" s="47">
        <v>83</v>
      </c>
      <c r="I220" s="47">
        <v>127</v>
      </c>
      <c r="J220" s="47">
        <v>210</v>
      </c>
    </row>
    <row r="221" spans="2:10" x14ac:dyDescent="0.2">
      <c r="B221" s="41">
        <v>24.010200000000001</v>
      </c>
      <c r="C221" s="39" t="s">
        <v>285</v>
      </c>
      <c r="D221" s="40" t="s">
        <v>286</v>
      </c>
      <c r="E221" s="48">
        <v>95</v>
      </c>
      <c r="F221" s="48">
        <v>142</v>
      </c>
      <c r="G221" s="48">
        <v>237</v>
      </c>
      <c r="H221" s="48">
        <v>83</v>
      </c>
      <c r="I221" s="48">
        <v>127</v>
      </c>
      <c r="J221" s="48">
        <v>210</v>
      </c>
    </row>
    <row r="222" spans="2:10" x14ac:dyDescent="0.2">
      <c r="B222" s="37" t="s">
        <v>404</v>
      </c>
      <c r="C222" s="39"/>
      <c r="D222" s="51"/>
      <c r="E222" s="47">
        <v>6</v>
      </c>
      <c r="F222" s="47">
        <v>11</v>
      </c>
      <c r="G222" s="47">
        <v>17</v>
      </c>
      <c r="H222" s="47"/>
      <c r="I222" s="47">
        <v>4</v>
      </c>
      <c r="J222" s="47">
        <v>4</v>
      </c>
    </row>
    <row r="223" spans="2:10" x14ac:dyDescent="0.2">
      <c r="B223" s="41" t="s">
        <v>272</v>
      </c>
      <c r="C223" s="39" t="s">
        <v>272</v>
      </c>
      <c r="D223" s="40" t="s">
        <v>273</v>
      </c>
      <c r="E223" s="48">
        <v>6</v>
      </c>
      <c r="F223" s="48">
        <v>11</v>
      </c>
      <c r="G223" s="48">
        <v>17</v>
      </c>
      <c r="H223" s="48"/>
      <c r="I223" s="48">
        <v>4</v>
      </c>
      <c r="J223" s="48">
        <v>4</v>
      </c>
    </row>
    <row r="224" spans="2:10" x14ac:dyDescent="0.2">
      <c r="B224" s="37" t="s">
        <v>402</v>
      </c>
      <c r="C224" s="39"/>
      <c r="D224" s="51"/>
      <c r="E224" s="47">
        <v>11</v>
      </c>
      <c r="F224" s="47"/>
      <c r="G224" s="47">
        <v>11</v>
      </c>
      <c r="H224" s="47">
        <v>8</v>
      </c>
      <c r="I224" s="47"/>
      <c r="J224" s="47">
        <v>8</v>
      </c>
    </row>
    <row r="225" spans="2:10" x14ac:dyDescent="0.2">
      <c r="B225" s="41">
        <v>14.0901</v>
      </c>
      <c r="C225" s="39" t="s">
        <v>369</v>
      </c>
      <c r="D225" s="40" t="s">
        <v>370</v>
      </c>
      <c r="E225" s="48">
        <v>7</v>
      </c>
      <c r="F225" s="48"/>
      <c r="G225" s="48">
        <v>7</v>
      </c>
      <c r="H225" s="48">
        <v>4</v>
      </c>
      <c r="I225" s="48"/>
      <c r="J225" s="48">
        <v>4</v>
      </c>
    </row>
    <row r="226" spans="2:10" x14ac:dyDescent="0.2">
      <c r="B226" s="41">
        <v>14.100099999999999</v>
      </c>
      <c r="C226" s="39" t="s">
        <v>371</v>
      </c>
      <c r="D226" s="40" t="s">
        <v>372</v>
      </c>
      <c r="E226" s="48">
        <v>1</v>
      </c>
      <c r="F226" s="48"/>
      <c r="G226" s="48">
        <v>1</v>
      </c>
      <c r="H226" s="48">
        <v>1</v>
      </c>
      <c r="I226" s="48"/>
      <c r="J226" s="48">
        <v>1</v>
      </c>
    </row>
    <row r="227" spans="2:10" x14ac:dyDescent="0.2">
      <c r="B227" s="41">
        <v>14.190099999999999</v>
      </c>
      <c r="C227" s="39" t="s">
        <v>373</v>
      </c>
      <c r="D227" s="40" t="s">
        <v>374</v>
      </c>
      <c r="E227" s="48">
        <v>3</v>
      </c>
      <c r="F227" s="48"/>
      <c r="G227" s="48">
        <v>3</v>
      </c>
      <c r="H227" s="48">
        <v>3</v>
      </c>
      <c r="I227" s="48"/>
      <c r="J227" s="48">
        <v>3</v>
      </c>
    </row>
    <row r="228" spans="2:10" x14ac:dyDescent="0.2">
      <c r="B228" s="37" t="s">
        <v>414</v>
      </c>
      <c r="C228" s="39"/>
      <c r="D228" s="51"/>
      <c r="E228" s="47">
        <v>6</v>
      </c>
      <c r="F228" s="47">
        <v>3</v>
      </c>
      <c r="G228" s="47">
        <v>9</v>
      </c>
      <c r="H228" s="47">
        <v>4</v>
      </c>
      <c r="I228" s="47">
        <v>2</v>
      </c>
      <c r="J228" s="47">
        <v>6</v>
      </c>
    </row>
    <row r="229" spans="2:10" x14ac:dyDescent="0.2">
      <c r="B229" s="41" t="s">
        <v>254</v>
      </c>
      <c r="C229" s="39" t="s">
        <v>255</v>
      </c>
      <c r="D229" s="40" t="s">
        <v>256</v>
      </c>
      <c r="E229" s="48">
        <v>1</v>
      </c>
      <c r="F229" s="48"/>
      <c r="G229" s="48">
        <v>1</v>
      </c>
      <c r="H229" s="48">
        <v>1</v>
      </c>
      <c r="I229" s="48"/>
      <c r="J229" s="48">
        <v>1</v>
      </c>
    </row>
    <row r="230" spans="2:10" x14ac:dyDescent="0.2">
      <c r="B230" s="41" t="s">
        <v>257</v>
      </c>
      <c r="C230" s="39" t="s">
        <v>258</v>
      </c>
      <c r="D230" s="40" t="s">
        <v>259</v>
      </c>
      <c r="E230" s="48">
        <v>2</v>
      </c>
      <c r="F230" s="48"/>
      <c r="G230" s="48">
        <v>2</v>
      </c>
      <c r="H230" s="48">
        <v>1</v>
      </c>
      <c r="I230" s="48"/>
      <c r="J230" s="48">
        <v>1</v>
      </c>
    </row>
    <row r="231" spans="2:10" x14ac:dyDescent="0.2">
      <c r="B231" s="41" t="s">
        <v>260</v>
      </c>
      <c r="C231" s="39" t="s">
        <v>261</v>
      </c>
      <c r="D231" s="40" t="s">
        <v>262</v>
      </c>
      <c r="E231" s="48">
        <v>1</v>
      </c>
      <c r="F231" s="48"/>
      <c r="G231" s="48">
        <v>1</v>
      </c>
      <c r="H231" s="48">
        <v>1</v>
      </c>
      <c r="I231" s="48"/>
      <c r="J231" s="48">
        <v>1</v>
      </c>
    </row>
    <row r="232" spans="2:10" x14ac:dyDescent="0.2">
      <c r="B232" s="41" t="s">
        <v>266</v>
      </c>
      <c r="C232" s="39" t="s">
        <v>267</v>
      </c>
      <c r="D232" s="40" t="s">
        <v>268</v>
      </c>
      <c r="E232" s="48">
        <v>2</v>
      </c>
      <c r="F232" s="48">
        <v>3</v>
      </c>
      <c r="G232" s="48">
        <v>5</v>
      </c>
      <c r="H232" s="48">
        <v>1</v>
      </c>
      <c r="I232" s="48">
        <v>2</v>
      </c>
      <c r="J232" s="48">
        <v>3</v>
      </c>
    </row>
    <row r="233" spans="2:10" x14ac:dyDescent="0.2">
      <c r="B233" s="37" t="s">
        <v>403</v>
      </c>
      <c r="C233" s="39"/>
      <c r="D233" s="51"/>
      <c r="E233" s="47">
        <v>9</v>
      </c>
      <c r="F233" s="47">
        <v>8</v>
      </c>
      <c r="G233" s="47">
        <v>17</v>
      </c>
      <c r="H233" s="47">
        <v>7</v>
      </c>
      <c r="I233" s="47">
        <v>5</v>
      </c>
      <c r="J233" s="47">
        <v>12</v>
      </c>
    </row>
    <row r="234" spans="2:10" x14ac:dyDescent="0.2">
      <c r="B234" s="41">
        <v>13</v>
      </c>
      <c r="C234" s="39" t="s">
        <v>279</v>
      </c>
      <c r="D234" s="40" t="s">
        <v>280</v>
      </c>
      <c r="E234" s="48">
        <v>5</v>
      </c>
      <c r="F234" s="48">
        <v>3</v>
      </c>
      <c r="G234" s="48">
        <v>8</v>
      </c>
      <c r="H234" s="48">
        <v>4</v>
      </c>
      <c r="I234" s="48">
        <v>3</v>
      </c>
      <c r="J234" s="48">
        <v>7</v>
      </c>
    </row>
    <row r="235" spans="2:10" x14ac:dyDescent="0.2">
      <c r="B235" s="41">
        <v>16</v>
      </c>
      <c r="C235" s="39" t="s">
        <v>281</v>
      </c>
      <c r="D235" s="40" t="s">
        <v>282</v>
      </c>
      <c r="E235" s="48">
        <v>1</v>
      </c>
      <c r="F235" s="48">
        <v>4</v>
      </c>
      <c r="G235" s="48">
        <v>5</v>
      </c>
      <c r="H235" s="48">
        <v>1</v>
      </c>
      <c r="I235" s="48">
        <v>1</v>
      </c>
      <c r="J235" s="48">
        <v>2</v>
      </c>
    </row>
    <row r="236" spans="2:10" x14ac:dyDescent="0.2">
      <c r="B236" s="41">
        <v>45</v>
      </c>
      <c r="C236" s="39" t="s">
        <v>289</v>
      </c>
      <c r="D236" s="40" t="s">
        <v>290</v>
      </c>
      <c r="E236" s="48">
        <v>2</v>
      </c>
      <c r="F236" s="48">
        <v>1</v>
      </c>
      <c r="G236" s="48">
        <v>3</v>
      </c>
      <c r="H236" s="48">
        <v>1</v>
      </c>
      <c r="I236" s="48">
        <v>1</v>
      </c>
      <c r="J236" s="48">
        <v>2</v>
      </c>
    </row>
    <row r="237" spans="2:10" x14ac:dyDescent="0.2">
      <c r="B237" s="38">
        <v>52</v>
      </c>
      <c r="C237" s="39" t="s">
        <v>291</v>
      </c>
      <c r="D237" s="40" t="s">
        <v>292</v>
      </c>
      <c r="E237" s="48">
        <v>1</v>
      </c>
      <c r="F237" s="48"/>
      <c r="G237" s="48">
        <v>1</v>
      </c>
      <c r="H237" s="48">
        <v>1</v>
      </c>
      <c r="I237" s="48"/>
      <c r="J237" s="48">
        <v>1</v>
      </c>
    </row>
    <row r="238" spans="2:10" x14ac:dyDescent="0.2">
      <c r="B238" s="31" t="s">
        <v>466</v>
      </c>
      <c r="C238" s="31"/>
      <c r="D238" s="50"/>
      <c r="E238" s="46">
        <v>556</v>
      </c>
      <c r="F238" s="46">
        <v>1319</v>
      </c>
      <c r="G238" s="46">
        <v>1875</v>
      </c>
      <c r="H238" s="46">
        <v>490</v>
      </c>
      <c r="I238" s="46">
        <v>1190</v>
      </c>
      <c r="J238" s="46">
        <v>1680</v>
      </c>
    </row>
    <row r="239" spans="2:10" x14ac:dyDescent="0.2">
      <c r="B239" s="32">
        <v>5</v>
      </c>
      <c r="C239" s="39"/>
      <c r="D239" s="51"/>
      <c r="E239" s="47">
        <v>366</v>
      </c>
      <c r="F239" s="47">
        <v>1024</v>
      </c>
      <c r="G239" s="47">
        <v>1390</v>
      </c>
      <c r="H239" s="47">
        <v>307</v>
      </c>
      <c r="I239" s="47">
        <v>926</v>
      </c>
      <c r="J239" s="47">
        <v>1233</v>
      </c>
    </row>
    <row r="240" spans="2:10" x14ac:dyDescent="0.2">
      <c r="B240" s="35" t="s">
        <v>4</v>
      </c>
      <c r="C240" s="43"/>
      <c r="D240" s="40"/>
      <c r="E240" s="48">
        <v>366</v>
      </c>
      <c r="F240" s="48">
        <v>1024</v>
      </c>
      <c r="G240" s="48">
        <v>1390</v>
      </c>
      <c r="H240" s="48">
        <v>307</v>
      </c>
      <c r="I240" s="48">
        <v>926</v>
      </c>
      <c r="J240" s="48">
        <v>1233</v>
      </c>
    </row>
    <row r="241" spans="2:10" x14ac:dyDescent="0.2">
      <c r="B241" s="37" t="s">
        <v>5</v>
      </c>
      <c r="C241" s="39"/>
      <c r="D241" s="51"/>
      <c r="E241" s="47">
        <v>366</v>
      </c>
      <c r="F241" s="47">
        <v>1024</v>
      </c>
      <c r="G241" s="47">
        <v>1390</v>
      </c>
      <c r="H241" s="47">
        <v>307</v>
      </c>
      <c r="I241" s="47">
        <v>926</v>
      </c>
      <c r="J241" s="47">
        <v>1233</v>
      </c>
    </row>
    <row r="242" spans="2:10" x14ac:dyDescent="0.2">
      <c r="B242" s="41">
        <v>16.010100000000001</v>
      </c>
      <c r="C242" s="39" t="s">
        <v>296</v>
      </c>
      <c r="D242" s="40" t="s">
        <v>297</v>
      </c>
      <c r="E242" s="48">
        <v>54</v>
      </c>
      <c r="F242" s="48">
        <v>342</v>
      </c>
      <c r="G242" s="48">
        <v>396</v>
      </c>
      <c r="H242" s="48">
        <v>52</v>
      </c>
      <c r="I242" s="48">
        <v>300</v>
      </c>
      <c r="J242" s="48">
        <v>352</v>
      </c>
    </row>
    <row r="243" spans="2:10" x14ac:dyDescent="0.2">
      <c r="B243" s="38">
        <v>16.010400000000001</v>
      </c>
      <c r="C243" s="39" t="s">
        <v>300</v>
      </c>
      <c r="D243" s="40" t="s">
        <v>301</v>
      </c>
      <c r="E243" s="48">
        <v>18</v>
      </c>
      <c r="F243" s="48">
        <v>73</v>
      </c>
      <c r="G243" s="48">
        <v>91</v>
      </c>
      <c r="H243" s="48">
        <v>13</v>
      </c>
      <c r="I243" s="48">
        <v>65</v>
      </c>
      <c r="J243" s="48">
        <v>78</v>
      </c>
    </row>
    <row r="244" spans="2:10" x14ac:dyDescent="0.2">
      <c r="B244" s="41">
        <v>16.010400000000001</v>
      </c>
      <c r="C244" s="39" t="s">
        <v>302</v>
      </c>
      <c r="D244" s="40" t="s">
        <v>303</v>
      </c>
      <c r="E244" s="48">
        <v>16</v>
      </c>
      <c r="F244" s="48">
        <v>43</v>
      </c>
      <c r="G244" s="48">
        <v>59</v>
      </c>
      <c r="H244" s="48">
        <v>10</v>
      </c>
      <c r="I244" s="48">
        <v>35</v>
      </c>
      <c r="J244" s="48">
        <v>45</v>
      </c>
    </row>
    <row r="245" spans="2:10" x14ac:dyDescent="0.2">
      <c r="B245" s="41">
        <v>16.090499999999999</v>
      </c>
      <c r="C245" s="39" t="s">
        <v>306</v>
      </c>
      <c r="D245" s="40" t="s">
        <v>307</v>
      </c>
      <c r="E245" s="48">
        <v>7</v>
      </c>
      <c r="F245" s="48">
        <v>26</v>
      </c>
      <c r="G245" s="48">
        <v>33</v>
      </c>
      <c r="H245" s="48">
        <v>5</v>
      </c>
      <c r="I245" s="48">
        <v>29</v>
      </c>
      <c r="J245" s="48">
        <v>34</v>
      </c>
    </row>
    <row r="246" spans="2:10" x14ac:dyDescent="0.2">
      <c r="B246" s="41">
        <v>23.010100000000001</v>
      </c>
      <c r="C246" s="39" t="s">
        <v>308</v>
      </c>
      <c r="D246" s="40" t="s">
        <v>309</v>
      </c>
      <c r="E246" s="48">
        <v>6</v>
      </c>
      <c r="F246" s="48">
        <v>31</v>
      </c>
      <c r="G246" s="48">
        <v>37</v>
      </c>
      <c r="H246" s="48">
        <v>10</v>
      </c>
      <c r="I246" s="48">
        <v>38</v>
      </c>
      <c r="J246" s="48">
        <v>48</v>
      </c>
    </row>
    <row r="247" spans="2:10" x14ac:dyDescent="0.2">
      <c r="B247" s="41">
        <v>23.9999</v>
      </c>
      <c r="C247" s="39" t="s">
        <v>310</v>
      </c>
      <c r="D247" s="40" t="s">
        <v>311</v>
      </c>
      <c r="E247" s="48">
        <v>10</v>
      </c>
      <c r="F247" s="48">
        <v>25</v>
      </c>
      <c r="G247" s="48">
        <v>35</v>
      </c>
      <c r="H247" s="48">
        <v>8</v>
      </c>
      <c r="I247" s="48">
        <v>19</v>
      </c>
      <c r="J247" s="48">
        <v>27</v>
      </c>
    </row>
    <row r="248" spans="2:10" x14ac:dyDescent="0.2">
      <c r="B248" s="38">
        <v>30.9999</v>
      </c>
      <c r="C248" s="39" t="s">
        <v>312</v>
      </c>
      <c r="D248" s="40" t="s">
        <v>313</v>
      </c>
      <c r="E248" s="48">
        <v>4</v>
      </c>
      <c r="F248" s="48">
        <v>19</v>
      </c>
      <c r="G248" s="48">
        <v>23</v>
      </c>
      <c r="H248" s="48">
        <v>4</v>
      </c>
      <c r="I248" s="48">
        <v>16</v>
      </c>
      <c r="J248" s="48">
        <v>20</v>
      </c>
    </row>
    <row r="249" spans="2:10" x14ac:dyDescent="0.2">
      <c r="B249" s="38">
        <v>30.9999</v>
      </c>
      <c r="C249" s="39" t="s">
        <v>320</v>
      </c>
      <c r="D249" s="40" t="s">
        <v>67</v>
      </c>
      <c r="E249" s="48">
        <v>14</v>
      </c>
      <c r="F249" s="48">
        <v>35</v>
      </c>
      <c r="G249" s="48">
        <v>49</v>
      </c>
      <c r="H249" s="48">
        <v>13</v>
      </c>
      <c r="I249" s="48">
        <v>24</v>
      </c>
      <c r="J249" s="48">
        <v>37</v>
      </c>
    </row>
    <row r="250" spans="2:10" x14ac:dyDescent="0.2">
      <c r="B250" s="38">
        <v>30.9999</v>
      </c>
      <c r="C250" s="39" t="s">
        <v>314</v>
      </c>
      <c r="D250" s="40" t="s">
        <v>315</v>
      </c>
      <c r="E250" s="48">
        <v>6</v>
      </c>
      <c r="F250" s="48">
        <v>17</v>
      </c>
      <c r="G250" s="48">
        <v>23</v>
      </c>
      <c r="H250" s="48">
        <v>7</v>
      </c>
      <c r="I250" s="48">
        <v>22</v>
      </c>
      <c r="J250" s="48">
        <v>29</v>
      </c>
    </row>
    <row r="251" spans="2:10" x14ac:dyDescent="0.2">
      <c r="B251" s="38">
        <v>30.9999</v>
      </c>
      <c r="C251" s="39" t="s">
        <v>316</v>
      </c>
      <c r="D251" s="40" t="s">
        <v>317</v>
      </c>
      <c r="E251" s="48">
        <v>3</v>
      </c>
      <c r="F251" s="48">
        <v>9</v>
      </c>
      <c r="G251" s="48">
        <v>12</v>
      </c>
      <c r="H251" s="48">
        <v>3</v>
      </c>
      <c r="I251" s="48">
        <v>10</v>
      </c>
      <c r="J251" s="48">
        <v>13</v>
      </c>
    </row>
    <row r="252" spans="2:10" x14ac:dyDescent="0.2">
      <c r="B252" s="41">
        <v>30.9999</v>
      </c>
      <c r="C252" s="39" t="s">
        <v>323</v>
      </c>
      <c r="D252" s="40" t="s">
        <v>324</v>
      </c>
      <c r="E252" s="48">
        <v>3</v>
      </c>
      <c r="F252" s="48">
        <v>6</v>
      </c>
      <c r="G252" s="48">
        <v>9</v>
      </c>
      <c r="H252" s="48">
        <v>1</v>
      </c>
      <c r="I252" s="48">
        <v>3</v>
      </c>
      <c r="J252" s="48">
        <v>4</v>
      </c>
    </row>
    <row r="253" spans="2:10" x14ac:dyDescent="0.2">
      <c r="B253" s="41">
        <v>38.010100000000001</v>
      </c>
      <c r="C253" s="39" t="s">
        <v>325</v>
      </c>
      <c r="D253" s="40" t="s">
        <v>326</v>
      </c>
      <c r="E253" s="48">
        <v>16</v>
      </c>
      <c r="F253" s="48">
        <v>15</v>
      </c>
      <c r="G253" s="48">
        <v>31</v>
      </c>
      <c r="H253" s="48">
        <v>18</v>
      </c>
      <c r="I253" s="48">
        <v>10</v>
      </c>
      <c r="J253" s="48">
        <v>28</v>
      </c>
    </row>
    <row r="254" spans="2:10" x14ac:dyDescent="0.2">
      <c r="B254" s="41">
        <v>50.0501</v>
      </c>
      <c r="C254" s="39" t="s">
        <v>327</v>
      </c>
      <c r="D254" s="40" t="s">
        <v>328</v>
      </c>
      <c r="E254" s="48">
        <v>79</v>
      </c>
      <c r="F254" s="48">
        <v>170</v>
      </c>
      <c r="G254" s="48">
        <v>249</v>
      </c>
      <c r="H254" s="48">
        <v>64</v>
      </c>
      <c r="I254" s="48">
        <v>158</v>
      </c>
      <c r="J254" s="48">
        <v>222</v>
      </c>
    </row>
    <row r="255" spans="2:10" x14ac:dyDescent="0.2">
      <c r="B255" s="41">
        <v>50.060499999999998</v>
      </c>
      <c r="C255" s="39" t="s">
        <v>329</v>
      </c>
      <c r="D255" s="40" t="s">
        <v>330</v>
      </c>
      <c r="E255" s="48">
        <v>3</v>
      </c>
      <c r="F255" s="48">
        <v>5</v>
      </c>
      <c r="G255" s="48">
        <v>8</v>
      </c>
      <c r="H255" s="48">
        <v>4</v>
      </c>
      <c r="I255" s="48">
        <v>4</v>
      </c>
      <c r="J255" s="48">
        <v>8</v>
      </c>
    </row>
    <row r="256" spans="2:10" x14ac:dyDescent="0.2">
      <c r="B256" s="41">
        <v>50.070099999999996</v>
      </c>
      <c r="C256" s="39" t="s">
        <v>331</v>
      </c>
      <c r="D256" s="40" t="s">
        <v>332</v>
      </c>
      <c r="E256" s="48"/>
      <c r="F256" s="48">
        <v>2</v>
      </c>
      <c r="G256" s="48">
        <v>2</v>
      </c>
      <c r="H256" s="48"/>
      <c r="I256" s="48">
        <v>2</v>
      </c>
      <c r="J256" s="48">
        <v>2</v>
      </c>
    </row>
    <row r="257" spans="2:10" x14ac:dyDescent="0.2">
      <c r="B257" s="38">
        <v>50.0702</v>
      </c>
      <c r="C257" s="39" t="s">
        <v>335</v>
      </c>
      <c r="D257" s="40" t="s">
        <v>336</v>
      </c>
      <c r="E257" s="48">
        <v>10</v>
      </c>
      <c r="F257" s="48">
        <v>24</v>
      </c>
      <c r="G257" s="48">
        <v>34</v>
      </c>
      <c r="H257" s="48">
        <v>10</v>
      </c>
      <c r="I257" s="48">
        <v>23</v>
      </c>
      <c r="J257" s="48">
        <v>33</v>
      </c>
    </row>
    <row r="258" spans="2:10" x14ac:dyDescent="0.2">
      <c r="B258" s="41">
        <v>50.0702</v>
      </c>
      <c r="C258" s="39" t="s">
        <v>333</v>
      </c>
      <c r="D258" s="40" t="s">
        <v>334</v>
      </c>
      <c r="E258" s="48">
        <v>9</v>
      </c>
      <c r="F258" s="48">
        <v>38</v>
      </c>
      <c r="G258" s="48">
        <v>47</v>
      </c>
      <c r="H258" s="48">
        <v>6</v>
      </c>
      <c r="I258" s="48">
        <v>36</v>
      </c>
      <c r="J258" s="48">
        <v>42</v>
      </c>
    </row>
    <row r="259" spans="2:10" x14ac:dyDescent="0.2">
      <c r="B259" s="41">
        <v>50.070300000000003</v>
      </c>
      <c r="C259" s="39" t="s">
        <v>337</v>
      </c>
      <c r="D259" s="40" t="s">
        <v>338</v>
      </c>
      <c r="E259" s="48">
        <v>16</v>
      </c>
      <c r="F259" s="48">
        <v>59</v>
      </c>
      <c r="G259" s="48">
        <v>75</v>
      </c>
      <c r="H259" s="48">
        <v>12</v>
      </c>
      <c r="I259" s="48">
        <v>53</v>
      </c>
      <c r="J259" s="48">
        <v>65</v>
      </c>
    </row>
    <row r="260" spans="2:10" x14ac:dyDescent="0.2">
      <c r="B260" s="41">
        <v>50.070399999999999</v>
      </c>
      <c r="C260" s="39" t="s">
        <v>339</v>
      </c>
      <c r="D260" s="40" t="s">
        <v>340</v>
      </c>
      <c r="E260" s="48">
        <v>3</v>
      </c>
      <c r="F260" s="48">
        <v>1</v>
      </c>
      <c r="G260" s="48">
        <v>4</v>
      </c>
      <c r="H260" s="48">
        <v>2</v>
      </c>
      <c r="I260" s="48">
        <v>3</v>
      </c>
      <c r="J260" s="48">
        <v>5</v>
      </c>
    </row>
    <row r="261" spans="2:10" x14ac:dyDescent="0.2">
      <c r="B261" s="38">
        <v>50.070500000000003</v>
      </c>
      <c r="C261" s="39" t="s">
        <v>341</v>
      </c>
      <c r="D261" s="40" t="s">
        <v>342</v>
      </c>
      <c r="E261" s="48">
        <v>4</v>
      </c>
      <c r="F261" s="48">
        <v>8</v>
      </c>
      <c r="G261" s="48">
        <v>12</v>
      </c>
      <c r="H261" s="48">
        <v>3</v>
      </c>
      <c r="I261" s="48">
        <v>7</v>
      </c>
      <c r="J261" s="48">
        <v>10</v>
      </c>
    </row>
    <row r="262" spans="2:10" x14ac:dyDescent="0.2">
      <c r="B262" s="38">
        <v>50.070500000000003</v>
      </c>
      <c r="C262" s="39" t="s">
        <v>345</v>
      </c>
      <c r="D262" s="40" t="s">
        <v>346</v>
      </c>
      <c r="E262" s="48">
        <v>1</v>
      </c>
      <c r="F262" s="48">
        <v>5</v>
      </c>
      <c r="G262" s="48">
        <v>6</v>
      </c>
      <c r="H262" s="48">
        <v>1</v>
      </c>
      <c r="I262" s="48">
        <v>7</v>
      </c>
      <c r="J262" s="48">
        <v>8</v>
      </c>
    </row>
    <row r="263" spans="2:10" x14ac:dyDescent="0.2">
      <c r="B263" s="41">
        <v>50.070500000000003</v>
      </c>
      <c r="C263" s="39" t="s">
        <v>343</v>
      </c>
      <c r="D263" s="40" t="s">
        <v>344</v>
      </c>
      <c r="E263" s="48">
        <v>1</v>
      </c>
      <c r="F263" s="48"/>
      <c r="G263" s="48">
        <v>1</v>
      </c>
      <c r="H263" s="48"/>
      <c r="I263" s="48"/>
      <c r="J263" s="48"/>
    </row>
    <row r="264" spans="2:10" x14ac:dyDescent="0.2">
      <c r="B264" s="41">
        <v>50.070799999999998</v>
      </c>
      <c r="C264" s="39" t="s">
        <v>347</v>
      </c>
      <c r="D264" s="40" t="s">
        <v>348</v>
      </c>
      <c r="E264" s="48"/>
      <c r="F264" s="48">
        <v>1</v>
      </c>
      <c r="G264" s="48">
        <v>1</v>
      </c>
      <c r="H264" s="48"/>
      <c r="I264" s="48">
        <v>2</v>
      </c>
      <c r="J264" s="48">
        <v>2</v>
      </c>
    </row>
    <row r="265" spans="2:10" x14ac:dyDescent="0.2">
      <c r="B265" s="41">
        <v>50.0901</v>
      </c>
      <c r="C265" s="39" t="s">
        <v>351</v>
      </c>
      <c r="D265" s="40" t="s">
        <v>352</v>
      </c>
      <c r="E265" s="48">
        <v>44</v>
      </c>
      <c r="F265" s="48">
        <v>45</v>
      </c>
      <c r="G265" s="48">
        <v>89</v>
      </c>
      <c r="H265" s="48">
        <v>33</v>
      </c>
      <c r="I265" s="48">
        <v>35</v>
      </c>
      <c r="J265" s="48">
        <v>68</v>
      </c>
    </row>
    <row r="266" spans="2:10" x14ac:dyDescent="0.2">
      <c r="B266" s="41">
        <v>54.010100000000001</v>
      </c>
      <c r="C266" s="39" t="s">
        <v>367</v>
      </c>
      <c r="D266" s="40" t="s">
        <v>368</v>
      </c>
      <c r="E266" s="48">
        <v>3</v>
      </c>
      <c r="F266" s="48">
        <v>2</v>
      </c>
      <c r="G266" s="48">
        <v>5</v>
      </c>
      <c r="H266" s="48">
        <v>5</v>
      </c>
      <c r="I266" s="48">
        <v>4</v>
      </c>
      <c r="J266" s="48">
        <v>9</v>
      </c>
    </row>
    <row r="267" spans="2:10" x14ac:dyDescent="0.2">
      <c r="B267" s="41">
        <v>54.010300000000001</v>
      </c>
      <c r="C267" s="39" t="s">
        <v>353</v>
      </c>
      <c r="D267" s="40" t="s">
        <v>354</v>
      </c>
      <c r="E267" s="48">
        <v>23</v>
      </c>
      <c r="F267" s="48">
        <v>13</v>
      </c>
      <c r="G267" s="48">
        <v>36</v>
      </c>
      <c r="H267" s="48">
        <v>16</v>
      </c>
      <c r="I267" s="48">
        <v>13</v>
      </c>
      <c r="J267" s="48">
        <v>29</v>
      </c>
    </row>
    <row r="268" spans="2:10" x14ac:dyDescent="0.2">
      <c r="B268" s="41">
        <v>54.0199</v>
      </c>
      <c r="C268" s="39" t="s">
        <v>355</v>
      </c>
      <c r="D268" s="40" t="s">
        <v>356</v>
      </c>
      <c r="E268" s="48">
        <v>13</v>
      </c>
      <c r="F268" s="48">
        <v>10</v>
      </c>
      <c r="G268" s="48">
        <v>23</v>
      </c>
      <c r="H268" s="48">
        <v>7</v>
      </c>
      <c r="I268" s="48">
        <v>8</v>
      </c>
      <c r="J268" s="48">
        <v>15</v>
      </c>
    </row>
    <row r="269" spans="2:10" x14ac:dyDescent="0.2">
      <c r="B269" s="32">
        <v>7</v>
      </c>
      <c r="C269" s="39"/>
      <c r="D269" s="51"/>
      <c r="E269" s="47">
        <v>128</v>
      </c>
      <c r="F269" s="47">
        <v>204</v>
      </c>
      <c r="G269" s="47">
        <v>332</v>
      </c>
      <c r="H269" s="47">
        <v>115</v>
      </c>
      <c r="I269" s="47">
        <v>180</v>
      </c>
      <c r="J269" s="47">
        <v>295</v>
      </c>
    </row>
    <row r="270" spans="2:10" x14ac:dyDescent="0.2">
      <c r="B270" s="35" t="s">
        <v>36</v>
      </c>
      <c r="C270" s="43"/>
      <c r="D270" s="40"/>
      <c r="E270" s="48">
        <v>128</v>
      </c>
      <c r="F270" s="48">
        <v>204</v>
      </c>
      <c r="G270" s="48">
        <v>332</v>
      </c>
      <c r="H270" s="48">
        <v>115</v>
      </c>
      <c r="I270" s="48">
        <v>180</v>
      </c>
      <c r="J270" s="48">
        <v>295</v>
      </c>
    </row>
    <row r="271" spans="2:10" x14ac:dyDescent="0.2">
      <c r="B271" s="37" t="s">
        <v>37</v>
      </c>
      <c r="C271" s="39"/>
      <c r="D271" s="51"/>
      <c r="E271" s="47">
        <v>128</v>
      </c>
      <c r="F271" s="47">
        <v>204</v>
      </c>
      <c r="G271" s="47">
        <v>332</v>
      </c>
      <c r="H271" s="47">
        <v>115</v>
      </c>
      <c r="I271" s="47">
        <v>180</v>
      </c>
      <c r="J271" s="47">
        <v>295</v>
      </c>
    </row>
    <row r="272" spans="2:10" x14ac:dyDescent="0.2">
      <c r="B272" s="41">
        <v>16.010200000000001</v>
      </c>
      <c r="C272" s="39" t="s">
        <v>359</v>
      </c>
      <c r="D272" s="40" t="s">
        <v>360</v>
      </c>
      <c r="E272" s="48">
        <v>11</v>
      </c>
      <c r="F272" s="48">
        <v>18</v>
      </c>
      <c r="G272" s="48">
        <v>29</v>
      </c>
      <c r="H272" s="48">
        <v>10</v>
      </c>
      <c r="I272" s="48">
        <v>16</v>
      </c>
      <c r="J272" s="48">
        <v>26</v>
      </c>
    </row>
    <row r="273" spans="2:10" x14ac:dyDescent="0.2">
      <c r="B273" s="41">
        <v>16.010300000000001</v>
      </c>
      <c r="C273" s="39" t="s">
        <v>361</v>
      </c>
      <c r="D273" s="40" t="s">
        <v>362</v>
      </c>
      <c r="E273" s="48">
        <v>19</v>
      </c>
      <c r="F273" s="48">
        <v>68</v>
      </c>
      <c r="G273" s="48">
        <v>87</v>
      </c>
      <c r="H273" s="48">
        <v>19</v>
      </c>
      <c r="I273" s="48">
        <v>59</v>
      </c>
      <c r="J273" s="48">
        <v>78</v>
      </c>
    </row>
    <row r="274" spans="2:10" x14ac:dyDescent="0.2">
      <c r="B274" s="41">
        <v>16.010400000000001</v>
      </c>
      <c r="C274" s="39" t="s">
        <v>300</v>
      </c>
      <c r="D274" s="40" t="s">
        <v>301</v>
      </c>
      <c r="E274" s="48">
        <v>11</v>
      </c>
      <c r="F274" s="48">
        <v>19</v>
      </c>
      <c r="G274" s="48">
        <v>30</v>
      </c>
      <c r="H274" s="48">
        <v>10</v>
      </c>
      <c r="I274" s="48">
        <v>17</v>
      </c>
      <c r="J274" s="48">
        <v>27</v>
      </c>
    </row>
    <row r="275" spans="2:10" x14ac:dyDescent="0.2">
      <c r="B275" s="41">
        <v>16.090499999999999</v>
      </c>
      <c r="C275" s="39" t="s">
        <v>306</v>
      </c>
      <c r="D275" s="40" t="s">
        <v>307</v>
      </c>
      <c r="E275" s="48">
        <v>8</v>
      </c>
      <c r="F275" s="48">
        <v>12</v>
      </c>
      <c r="G275" s="48">
        <v>20</v>
      </c>
      <c r="H275" s="48">
        <v>8</v>
      </c>
      <c r="I275" s="48">
        <v>9</v>
      </c>
      <c r="J275" s="48">
        <v>17</v>
      </c>
    </row>
    <row r="276" spans="2:10" x14ac:dyDescent="0.2">
      <c r="B276" s="41">
        <v>23.010100000000001</v>
      </c>
      <c r="C276" s="39" t="s">
        <v>308</v>
      </c>
      <c r="D276" s="40" t="s">
        <v>309</v>
      </c>
      <c r="E276" s="48">
        <v>13</v>
      </c>
      <c r="F276" s="48">
        <v>43</v>
      </c>
      <c r="G276" s="48">
        <v>56</v>
      </c>
      <c r="H276" s="48">
        <v>10</v>
      </c>
      <c r="I276" s="48">
        <v>35</v>
      </c>
      <c r="J276" s="48">
        <v>45</v>
      </c>
    </row>
    <row r="277" spans="2:10" x14ac:dyDescent="0.2">
      <c r="B277" s="41">
        <v>38.010100000000001</v>
      </c>
      <c r="C277" s="39" t="s">
        <v>325</v>
      </c>
      <c r="D277" s="40" t="s">
        <v>326</v>
      </c>
      <c r="E277" s="48">
        <v>22</v>
      </c>
      <c r="F277" s="48">
        <v>2</v>
      </c>
      <c r="G277" s="48">
        <v>24</v>
      </c>
      <c r="H277" s="48">
        <v>19</v>
      </c>
      <c r="I277" s="48">
        <v>2</v>
      </c>
      <c r="J277" s="48">
        <v>21</v>
      </c>
    </row>
    <row r="278" spans="2:10" x14ac:dyDescent="0.2">
      <c r="B278" s="41">
        <v>50.100200000000001</v>
      </c>
      <c r="C278" s="39" t="s">
        <v>365</v>
      </c>
      <c r="D278" s="40" t="s">
        <v>366</v>
      </c>
      <c r="E278" s="48">
        <v>17</v>
      </c>
      <c r="F278" s="48">
        <v>29</v>
      </c>
      <c r="G278" s="48">
        <v>46</v>
      </c>
      <c r="H278" s="48">
        <v>14</v>
      </c>
      <c r="I278" s="48">
        <v>31</v>
      </c>
      <c r="J278" s="48">
        <v>45</v>
      </c>
    </row>
    <row r="279" spans="2:10" x14ac:dyDescent="0.2">
      <c r="B279" s="41">
        <v>54.010100000000001</v>
      </c>
      <c r="C279" s="39" t="s">
        <v>367</v>
      </c>
      <c r="D279" s="40" t="s">
        <v>368</v>
      </c>
      <c r="E279" s="48">
        <v>27</v>
      </c>
      <c r="F279" s="48">
        <v>13</v>
      </c>
      <c r="G279" s="48">
        <v>40</v>
      </c>
      <c r="H279" s="48">
        <v>25</v>
      </c>
      <c r="I279" s="48">
        <v>11</v>
      </c>
      <c r="J279" s="48">
        <v>36</v>
      </c>
    </row>
    <row r="280" spans="2:10" x14ac:dyDescent="0.2">
      <c r="B280" s="32">
        <v>9</v>
      </c>
      <c r="C280" s="39"/>
      <c r="D280" s="51"/>
      <c r="E280" s="47">
        <v>62</v>
      </c>
      <c r="F280" s="47">
        <v>91</v>
      </c>
      <c r="G280" s="47">
        <v>153</v>
      </c>
      <c r="H280" s="47">
        <v>68</v>
      </c>
      <c r="I280" s="47">
        <v>84</v>
      </c>
      <c r="J280" s="47">
        <v>152</v>
      </c>
    </row>
    <row r="281" spans="2:10" x14ac:dyDescent="0.2">
      <c r="B281" s="35" t="s">
        <v>36</v>
      </c>
      <c r="C281" s="43"/>
      <c r="D281" s="40"/>
      <c r="E281" s="48">
        <v>62</v>
      </c>
      <c r="F281" s="48">
        <v>91</v>
      </c>
      <c r="G281" s="48">
        <v>153</v>
      </c>
      <c r="H281" s="48">
        <v>68</v>
      </c>
      <c r="I281" s="48">
        <v>84</v>
      </c>
      <c r="J281" s="48">
        <v>152</v>
      </c>
    </row>
    <row r="282" spans="2:10" x14ac:dyDescent="0.2">
      <c r="B282" s="37" t="s">
        <v>43</v>
      </c>
      <c r="C282" s="39"/>
      <c r="D282" s="51"/>
      <c r="E282" s="47">
        <v>62</v>
      </c>
      <c r="F282" s="47">
        <v>91</v>
      </c>
      <c r="G282" s="47">
        <v>153</v>
      </c>
      <c r="H282" s="47">
        <v>68</v>
      </c>
      <c r="I282" s="47">
        <v>84</v>
      </c>
      <c r="J282" s="47">
        <v>152</v>
      </c>
    </row>
    <row r="283" spans="2:10" x14ac:dyDescent="0.2">
      <c r="B283" s="41">
        <v>16.090499999999999</v>
      </c>
      <c r="C283" s="39" t="s">
        <v>306</v>
      </c>
      <c r="D283" s="40" t="s">
        <v>307</v>
      </c>
      <c r="E283" s="48">
        <v>20</v>
      </c>
      <c r="F283" s="48">
        <v>35</v>
      </c>
      <c r="G283" s="48">
        <v>55</v>
      </c>
      <c r="H283" s="48">
        <v>21</v>
      </c>
      <c r="I283" s="48">
        <v>32</v>
      </c>
      <c r="J283" s="48">
        <v>53</v>
      </c>
    </row>
    <row r="284" spans="2:10" x14ac:dyDescent="0.2">
      <c r="B284" s="41">
        <v>23.010100000000001</v>
      </c>
      <c r="C284" s="39" t="s">
        <v>363</v>
      </c>
      <c r="D284" s="40" t="s">
        <v>364</v>
      </c>
      <c r="E284" s="48">
        <v>17</v>
      </c>
      <c r="F284" s="48">
        <v>34</v>
      </c>
      <c r="G284" s="48">
        <v>51</v>
      </c>
      <c r="H284" s="48">
        <v>21</v>
      </c>
      <c r="I284" s="48">
        <v>31</v>
      </c>
      <c r="J284" s="48">
        <v>52</v>
      </c>
    </row>
    <row r="285" spans="2:10" x14ac:dyDescent="0.2">
      <c r="B285" s="38">
        <v>54.010100000000001</v>
      </c>
      <c r="C285" s="39" t="s">
        <v>367</v>
      </c>
      <c r="D285" s="40" t="s">
        <v>368</v>
      </c>
      <c r="E285" s="48">
        <v>25</v>
      </c>
      <c r="F285" s="48">
        <v>22</v>
      </c>
      <c r="G285" s="48">
        <v>47</v>
      </c>
      <c r="H285" s="48">
        <v>26</v>
      </c>
      <c r="I285" s="48">
        <v>21</v>
      </c>
      <c r="J285" s="48">
        <v>47</v>
      </c>
    </row>
    <row r="286" spans="2:10" x14ac:dyDescent="0.2">
      <c r="B286" s="31" t="s">
        <v>467</v>
      </c>
      <c r="C286" s="31"/>
      <c r="D286" s="50"/>
      <c r="E286" s="46">
        <v>33</v>
      </c>
      <c r="F286" s="46">
        <v>93</v>
      </c>
      <c r="G286" s="46">
        <v>126</v>
      </c>
      <c r="H286" s="46">
        <v>19</v>
      </c>
      <c r="I286" s="46">
        <v>47</v>
      </c>
      <c r="J286" s="46">
        <v>66</v>
      </c>
    </row>
    <row r="287" spans="2:10" x14ac:dyDescent="0.2">
      <c r="B287" s="32">
        <v>5</v>
      </c>
      <c r="C287" s="39"/>
      <c r="D287" s="51"/>
      <c r="E287" s="47">
        <v>18</v>
      </c>
      <c r="F287" s="47">
        <v>39</v>
      </c>
      <c r="G287" s="47">
        <v>57</v>
      </c>
      <c r="H287" s="47">
        <v>14</v>
      </c>
      <c r="I287" s="47">
        <v>31</v>
      </c>
      <c r="J287" s="47">
        <v>45</v>
      </c>
    </row>
    <row r="288" spans="2:10" x14ac:dyDescent="0.2">
      <c r="B288" s="35" t="s">
        <v>4</v>
      </c>
      <c r="C288" s="43"/>
      <c r="D288" s="40"/>
      <c r="E288" s="48">
        <v>18</v>
      </c>
      <c r="F288" s="48">
        <v>39</v>
      </c>
      <c r="G288" s="48">
        <v>57</v>
      </c>
      <c r="H288" s="48">
        <v>14</v>
      </c>
      <c r="I288" s="48">
        <v>31</v>
      </c>
      <c r="J288" s="48">
        <v>45</v>
      </c>
    </row>
    <row r="289" spans="2:10" x14ac:dyDescent="0.2">
      <c r="B289" s="37" t="s">
        <v>379</v>
      </c>
      <c r="C289" s="39"/>
      <c r="D289" s="51"/>
      <c r="E289" s="47">
        <v>18</v>
      </c>
      <c r="F289" s="47">
        <v>39</v>
      </c>
      <c r="G289" s="47">
        <v>57</v>
      </c>
      <c r="H289" s="47">
        <v>14</v>
      </c>
      <c r="I289" s="47">
        <v>31</v>
      </c>
      <c r="J289" s="47">
        <v>45</v>
      </c>
    </row>
    <row r="290" spans="2:10" x14ac:dyDescent="0.2">
      <c r="B290" s="41">
        <v>45</v>
      </c>
      <c r="C290" s="39" t="s">
        <v>376</v>
      </c>
      <c r="D290" s="40" t="s">
        <v>377</v>
      </c>
      <c r="E290" s="48">
        <v>1</v>
      </c>
      <c r="F290" s="48">
        <v>1</v>
      </c>
      <c r="G290" s="48">
        <v>2</v>
      </c>
      <c r="H290" s="48">
        <v>3</v>
      </c>
      <c r="I290" s="48">
        <v>4</v>
      </c>
      <c r="J290" s="48">
        <v>7</v>
      </c>
    </row>
    <row r="291" spans="2:10" x14ac:dyDescent="0.2">
      <c r="B291" s="41" t="s">
        <v>380</v>
      </c>
      <c r="C291" s="39" t="s">
        <v>380</v>
      </c>
      <c r="D291" s="40" t="s">
        <v>381</v>
      </c>
      <c r="E291" s="48">
        <v>4</v>
      </c>
      <c r="F291" s="48">
        <v>1</v>
      </c>
      <c r="G291" s="48">
        <v>5</v>
      </c>
      <c r="H291" s="48">
        <v>3</v>
      </c>
      <c r="I291" s="48">
        <v>2</v>
      </c>
      <c r="J291" s="48">
        <v>5</v>
      </c>
    </row>
    <row r="292" spans="2:10" x14ac:dyDescent="0.2">
      <c r="B292" s="41" t="s">
        <v>384</v>
      </c>
      <c r="C292" s="39" t="s">
        <v>384</v>
      </c>
      <c r="D292" s="40" t="s">
        <v>385</v>
      </c>
      <c r="E292" s="48">
        <v>1</v>
      </c>
      <c r="F292" s="48">
        <v>1</v>
      </c>
      <c r="G292" s="48">
        <v>2</v>
      </c>
      <c r="H292" s="48">
        <v>2</v>
      </c>
      <c r="I292" s="48"/>
      <c r="J292" s="48">
        <v>2</v>
      </c>
    </row>
    <row r="293" spans="2:10" x14ac:dyDescent="0.2">
      <c r="B293" s="41" t="s">
        <v>386</v>
      </c>
      <c r="C293" s="39" t="s">
        <v>386</v>
      </c>
      <c r="D293" s="40" t="s">
        <v>387</v>
      </c>
      <c r="E293" s="48">
        <v>8</v>
      </c>
      <c r="F293" s="48">
        <v>13</v>
      </c>
      <c r="G293" s="48">
        <v>21</v>
      </c>
      <c r="H293" s="48">
        <v>3</v>
      </c>
      <c r="I293" s="48">
        <v>9</v>
      </c>
      <c r="J293" s="48">
        <v>12</v>
      </c>
    </row>
    <row r="294" spans="2:10" x14ac:dyDescent="0.2">
      <c r="B294" s="41" t="s">
        <v>390</v>
      </c>
      <c r="C294" s="39" t="s">
        <v>390</v>
      </c>
      <c r="D294" s="40" t="s">
        <v>391</v>
      </c>
      <c r="E294" s="48">
        <v>1</v>
      </c>
      <c r="F294" s="48">
        <v>11</v>
      </c>
      <c r="G294" s="48">
        <v>12</v>
      </c>
      <c r="H294" s="48"/>
      <c r="I294" s="48">
        <v>4</v>
      </c>
      <c r="J294" s="48">
        <v>4</v>
      </c>
    </row>
    <row r="295" spans="2:10" x14ac:dyDescent="0.2">
      <c r="B295" s="41" t="s">
        <v>392</v>
      </c>
      <c r="C295" s="39" t="s">
        <v>392</v>
      </c>
      <c r="D295" s="40" t="s">
        <v>393</v>
      </c>
      <c r="E295" s="48"/>
      <c r="F295" s="48">
        <v>1</v>
      </c>
      <c r="G295" s="48">
        <v>1</v>
      </c>
      <c r="H295" s="48"/>
      <c r="I295" s="48"/>
      <c r="J295" s="48"/>
    </row>
    <row r="296" spans="2:10" x14ac:dyDescent="0.2">
      <c r="B296" s="41" t="s">
        <v>394</v>
      </c>
      <c r="C296" s="39" t="s">
        <v>394</v>
      </c>
      <c r="D296" s="40" t="s">
        <v>395</v>
      </c>
      <c r="E296" s="48">
        <v>3</v>
      </c>
      <c r="F296" s="48">
        <v>11</v>
      </c>
      <c r="G296" s="48">
        <v>14</v>
      </c>
      <c r="H296" s="48">
        <v>3</v>
      </c>
      <c r="I296" s="48">
        <v>12</v>
      </c>
      <c r="J296" s="48">
        <v>15</v>
      </c>
    </row>
    <row r="297" spans="2:10" x14ac:dyDescent="0.2">
      <c r="B297" s="32">
        <v>7</v>
      </c>
      <c r="C297" s="39"/>
      <c r="D297" s="51"/>
      <c r="E297" s="47">
        <v>15</v>
      </c>
      <c r="F297" s="47">
        <v>54</v>
      </c>
      <c r="G297" s="47">
        <v>69</v>
      </c>
      <c r="H297" s="47">
        <v>5</v>
      </c>
      <c r="I297" s="47">
        <v>16</v>
      </c>
      <c r="J297" s="47">
        <v>21</v>
      </c>
    </row>
    <row r="298" spans="2:10" x14ac:dyDescent="0.2">
      <c r="B298" s="35" t="s">
        <v>36</v>
      </c>
      <c r="C298" s="43"/>
      <c r="D298" s="40"/>
      <c r="E298" s="48">
        <v>15</v>
      </c>
      <c r="F298" s="48">
        <v>54</v>
      </c>
      <c r="G298" s="48">
        <v>69</v>
      </c>
      <c r="H298" s="48">
        <v>5</v>
      </c>
      <c r="I298" s="48">
        <v>16</v>
      </c>
      <c r="J298" s="48">
        <v>21</v>
      </c>
    </row>
    <row r="299" spans="2:10" x14ac:dyDescent="0.2">
      <c r="B299" s="37" t="s">
        <v>469</v>
      </c>
      <c r="C299" s="39"/>
      <c r="D299" s="51"/>
      <c r="E299" s="47">
        <v>15</v>
      </c>
      <c r="F299" s="47">
        <v>54</v>
      </c>
      <c r="G299" s="47">
        <v>69</v>
      </c>
      <c r="H299" s="47">
        <v>5</v>
      </c>
      <c r="I299" s="47">
        <v>16</v>
      </c>
      <c r="J299" s="47">
        <v>21</v>
      </c>
    </row>
    <row r="300" spans="2:10" x14ac:dyDescent="0.2">
      <c r="B300" s="38" t="s">
        <v>396</v>
      </c>
      <c r="C300" s="39" t="s">
        <v>396</v>
      </c>
      <c r="D300" s="40" t="s">
        <v>397</v>
      </c>
      <c r="E300" s="48">
        <v>15</v>
      </c>
      <c r="F300" s="48">
        <v>54</v>
      </c>
      <c r="G300" s="48">
        <v>69</v>
      </c>
      <c r="H300" s="48">
        <v>5</v>
      </c>
      <c r="I300" s="48">
        <v>16</v>
      </c>
      <c r="J300" s="48">
        <v>21</v>
      </c>
    </row>
    <row r="301" spans="2:10" x14ac:dyDescent="0.2">
      <c r="B301" s="31" t="s">
        <v>468</v>
      </c>
      <c r="C301" s="31"/>
      <c r="D301" s="50"/>
      <c r="E301" s="46">
        <v>42</v>
      </c>
      <c r="F301" s="46">
        <v>49</v>
      </c>
      <c r="G301" s="46">
        <v>91</v>
      </c>
      <c r="H301" s="46">
        <v>35</v>
      </c>
      <c r="I301" s="46">
        <v>40</v>
      </c>
      <c r="J301" s="46">
        <v>75</v>
      </c>
    </row>
    <row r="302" spans="2:10" x14ac:dyDescent="0.2">
      <c r="B302" s="32">
        <v>7</v>
      </c>
      <c r="C302" s="39"/>
      <c r="D302" s="51"/>
      <c r="E302" s="47">
        <v>42</v>
      </c>
      <c r="F302" s="47">
        <v>49</v>
      </c>
      <c r="G302" s="47">
        <v>91</v>
      </c>
      <c r="H302" s="47">
        <v>35</v>
      </c>
      <c r="I302" s="47">
        <v>40</v>
      </c>
      <c r="J302" s="47">
        <v>75</v>
      </c>
    </row>
    <row r="303" spans="2:10" x14ac:dyDescent="0.2">
      <c r="B303" s="35" t="s">
        <v>36</v>
      </c>
      <c r="C303" s="43"/>
      <c r="D303" s="40"/>
      <c r="E303" s="48">
        <v>42</v>
      </c>
      <c r="F303" s="48">
        <v>49</v>
      </c>
      <c r="G303" s="48">
        <v>91</v>
      </c>
      <c r="H303" s="48">
        <v>35</v>
      </c>
      <c r="I303" s="48">
        <v>40</v>
      </c>
      <c r="J303" s="48">
        <v>75</v>
      </c>
    </row>
    <row r="304" spans="2:10" x14ac:dyDescent="0.2">
      <c r="B304" s="37" t="s">
        <v>37</v>
      </c>
      <c r="C304" s="39"/>
      <c r="D304" s="51"/>
      <c r="E304" s="47">
        <v>42</v>
      </c>
      <c r="F304" s="47">
        <v>49</v>
      </c>
      <c r="G304" s="47">
        <v>91</v>
      </c>
      <c r="H304" s="47">
        <v>35</v>
      </c>
      <c r="I304" s="47">
        <v>40</v>
      </c>
      <c r="J304" s="47">
        <v>75</v>
      </c>
    </row>
    <row r="305" spans="2:10" x14ac:dyDescent="0.2">
      <c r="B305" s="38">
        <v>4.0301</v>
      </c>
      <c r="C305" s="39" t="s">
        <v>399</v>
      </c>
      <c r="D305" s="40" t="s">
        <v>400</v>
      </c>
      <c r="E305" s="48">
        <v>42</v>
      </c>
      <c r="F305" s="48">
        <v>49</v>
      </c>
      <c r="G305" s="48">
        <v>91</v>
      </c>
      <c r="H305" s="48">
        <v>35</v>
      </c>
      <c r="I305" s="48">
        <v>40</v>
      </c>
      <c r="J305" s="48">
        <v>75</v>
      </c>
    </row>
  </sheetData>
  <mergeCells count="11">
    <mergeCell ref="B1:J1"/>
    <mergeCell ref="B2:J2"/>
    <mergeCell ref="B3:J3"/>
    <mergeCell ref="B5:J5"/>
    <mergeCell ref="B7:J7"/>
    <mergeCell ref="E4:F4"/>
    <mergeCell ref="B8:D9"/>
    <mergeCell ref="E8:G8"/>
    <mergeCell ref="H8:J8"/>
    <mergeCell ref="B6:J6"/>
    <mergeCell ref="H4:I4"/>
  </mergeCells>
  <printOptions horizontalCentered="1"/>
  <pageMargins left="0.7" right="0.7" top="0.75" bottom="0.75" header="0.3" footer="0.3"/>
  <pageSetup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workbookViewId="0"/>
  </sheetViews>
  <sheetFormatPr defaultRowHeight="15" x14ac:dyDescent="0.25"/>
  <cols>
    <col min="1" max="1" width="10" bestFit="1" customWidth="1"/>
    <col min="2" max="2" width="16.140625" customWidth="1"/>
    <col min="3" max="3" width="11.140625" bestFit="1" customWidth="1"/>
    <col min="4" max="4" width="38.5703125" bestFit="1" customWidth="1"/>
    <col min="5" max="6" width="9" bestFit="1" customWidth="1"/>
    <col min="7" max="7" width="10" bestFit="1" customWidth="1"/>
    <col min="8" max="9" width="9" bestFit="1" customWidth="1"/>
    <col min="10" max="10" width="10" bestFit="1" customWidth="1"/>
  </cols>
  <sheetData>
    <row r="1" spans="1:10" s="22" customFormat="1" ht="12.75" x14ac:dyDescent="0.2">
      <c r="B1" s="141" t="s">
        <v>436</v>
      </c>
      <c r="C1" s="141"/>
      <c r="D1" s="141"/>
      <c r="E1" s="141"/>
      <c r="F1" s="141"/>
      <c r="G1" s="141"/>
      <c r="H1" s="141"/>
      <c r="I1" s="141"/>
      <c r="J1" s="141"/>
    </row>
    <row r="2" spans="1:10" s="22" customFormat="1" ht="12.75" x14ac:dyDescent="0.2">
      <c r="B2" s="141" t="s">
        <v>437</v>
      </c>
      <c r="C2" s="141"/>
      <c r="D2" s="141"/>
      <c r="E2" s="141"/>
      <c r="F2" s="141"/>
      <c r="G2" s="141"/>
      <c r="H2" s="141"/>
      <c r="I2" s="141"/>
      <c r="J2" s="141"/>
    </row>
    <row r="3" spans="1:10" s="22" customFormat="1" ht="12.75" x14ac:dyDescent="0.2">
      <c r="B3" s="141" t="s">
        <v>438</v>
      </c>
      <c r="C3" s="141"/>
      <c r="D3" s="141"/>
      <c r="E3" s="141"/>
      <c r="F3" s="141"/>
      <c r="G3" s="141"/>
      <c r="H3" s="141"/>
      <c r="I3" s="141"/>
      <c r="J3" s="141"/>
    </row>
    <row r="4" spans="1:10" s="3" customFormat="1" x14ac:dyDescent="0.25">
      <c r="B4" s="42"/>
      <c r="C4" s="82"/>
      <c r="D4" s="82"/>
      <c r="E4" s="140"/>
      <c r="F4" s="140"/>
      <c r="G4" s="30"/>
      <c r="H4" s="140" t="s">
        <v>523</v>
      </c>
      <c r="I4" s="140"/>
      <c r="J4" s="30" t="s">
        <v>429</v>
      </c>
    </row>
    <row r="5" spans="1:10" s="22" customFormat="1" ht="12.75" x14ac:dyDescent="0.2">
      <c r="B5" s="142" t="s">
        <v>439</v>
      </c>
      <c r="C5" s="142"/>
      <c r="D5" s="142"/>
      <c r="E5" s="142"/>
      <c r="F5" s="142"/>
      <c r="G5" s="142"/>
      <c r="H5" s="142"/>
      <c r="I5" s="142"/>
      <c r="J5" s="142"/>
    </row>
    <row r="6" spans="1:10" s="22" customFormat="1" ht="12.75" x14ac:dyDescent="0.2">
      <c r="B6" s="123" t="s">
        <v>517</v>
      </c>
      <c r="C6" s="123"/>
      <c r="D6" s="123"/>
      <c r="E6" s="123"/>
      <c r="F6" s="123"/>
      <c r="G6" s="123"/>
      <c r="H6" s="123"/>
      <c r="I6" s="123"/>
      <c r="J6" s="123"/>
    </row>
    <row r="7" spans="1:10" s="22" customFormat="1" ht="12.75" x14ac:dyDescent="0.2">
      <c r="B7" s="143" t="s">
        <v>451</v>
      </c>
      <c r="C7" s="143"/>
      <c r="D7" s="143"/>
      <c r="E7" s="143"/>
      <c r="F7" s="143"/>
      <c r="G7" s="143"/>
      <c r="H7" s="143"/>
      <c r="I7" s="143"/>
      <c r="J7" s="143"/>
    </row>
    <row r="8" spans="1:10" s="22" customFormat="1" x14ac:dyDescent="0.2">
      <c r="B8" s="134" t="s">
        <v>440</v>
      </c>
      <c r="C8" s="134"/>
      <c r="D8" s="135"/>
      <c r="E8" s="138" t="s">
        <v>452</v>
      </c>
      <c r="F8" s="139"/>
      <c r="G8" s="139"/>
      <c r="H8" s="139" t="s">
        <v>453</v>
      </c>
      <c r="I8" s="139"/>
      <c r="J8" s="139"/>
    </row>
    <row r="9" spans="1:10" s="22" customFormat="1" ht="12.75" x14ac:dyDescent="0.2">
      <c r="B9" s="136"/>
      <c r="C9" s="136"/>
      <c r="D9" s="137"/>
      <c r="E9" s="49" t="s">
        <v>1</v>
      </c>
      <c r="F9" s="49" t="s">
        <v>2</v>
      </c>
      <c r="G9" s="49" t="s">
        <v>441</v>
      </c>
      <c r="H9" s="49" t="s">
        <v>1</v>
      </c>
      <c r="I9" s="49" t="s">
        <v>2</v>
      </c>
      <c r="J9" s="49" t="s">
        <v>441</v>
      </c>
    </row>
    <row r="10" spans="1:10" x14ac:dyDescent="0.25">
      <c r="A10" s="22"/>
      <c r="B10" s="31"/>
      <c r="C10" s="31"/>
      <c r="D10" s="45" t="s">
        <v>470</v>
      </c>
      <c r="E10" s="46">
        <f>E11+E19</f>
        <v>4616</v>
      </c>
      <c r="F10" s="46">
        <f t="shared" ref="F10:J10" si="0">F11+F19</f>
        <v>7421</v>
      </c>
      <c r="G10" s="46">
        <f t="shared" si="0"/>
        <v>12037</v>
      </c>
      <c r="H10" s="46">
        <f t="shared" si="0"/>
        <v>4248</v>
      </c>
      <c r="I10" s="46">
        <f t="shared" si="0"/>
        <v>6851</v>
      </c>
      <c r="J10" s="46">
        <f t="shared" si="0"/>
        <v>11099</v>
      </c>
    </row>
    <row r="11" spans="1:10" x14ac:dyDescent="0.25">
      <c r="A11" s="22"/>
      <c r="C11" s="97" t="s">
        <v>4</v>
      </c>
      <c r="D11" s="98"/>
      <c r="E11" s="104">
        <f>SUM(E12:E16)</f>
        <v>3347</v>
      </c>
      <c r="F11" s="104">
        <f t="shared" ref="F11:J11" si="1">SUM(F12:F16)</f>
        <v>5865</v>
      </c>
      <c r="G11" s="104">
        <f t="shared" si="1"/>
        <v>9212</v>
      </c>
      <c r="H11" s="104">
        <f t="shared" si="1"/>
        <v>3098</v>
      </c>
      <c r="I11" s="104">
        <f t="shared" si="1"/>
        <v>5401</v>
      </c>
      <c r="J11" s="104">
        <f t="shared" si="1"/>
        <v>8499</v>
      </c>
    </row>
    <row r="12" spans="1:10" x14ac:dyDescent="0.25">
      <c r="A12" s="22"/>
      <c r="C12" s="99">
        <v>5</v>
      </c>
      <c r="D12" s="95" t="s">
        <v>5</v>
      </c>
      <c r="E12" s="96">
        <v>3292</v>
      </c>
      <c r="F12" s="96">
        <v>5805</v>
      </c>
      <c r="G12" s="96">
        <v>9097</v>
      </c>
      <c r="H12" s="96">
        <v>3030</v>
      </c>
      <c r="I12" s="96">
        <v>5327</v>
      </c>
      <c r="J12" s="96">
        <v>8357</v>
      </c>
    </row>
    <row r="13" spans="1:10" x14ac:dyDescent="0.25">
      <c r="A13" s="22"/>
      <c r="C13" s="100"/>
      <c r="D13" s="95" t="s">
        <v>503</v>
      </c>
      <c r="E13" s="96">
        <v>5</v>
      </c>
      <c r="F13" s="96">
        <v>1</v>
      </c>
      <c r="G13" s="96">
        <v>6</v>
      </c>
      <c r="H13" s="96">
        <v>4</v>
      </c>
      <c r="I13" s="96"/>
      <c r="J13" s="96">
        <v>4</v>
      </c>
    </row>
    <row r="14" spans="1:10" x14ac:dyDescent="0.25">
      <c r="C14" s="100"/>
      <c r="D14" s="95" t="s">
        <v>505</v>
      </c>
      <c r="E14" s="96">
        <v>3</v>
      </c>
      <c r="F14" s="96"/>
      <c r="G14" s="96">
        <v>3</v>
      </c>
      <c r="H14" s="96">
        <v>3</v>
      </c>
      <c r="I14" s="96"/>
      <c r="J14" s="96">
        <v>3</v>
      </c>
    </row>
    <row r="15" spans="1:10" x14ac:dyDescent="0.25">
      <c r="C15" s="100"/>
      <c r="D15" s="95" t="s">
        <v>506</v>
      </c>
      <c r="E15" s="96">
        <v>6</v>
      </c>
      <c r="F15" s="96"/>
      <c r="G15" s="96">
        <v>6</v>
      </c>
      <c r="H15" s="96">
        <v>6</v>
      </c>
      <c r="I15" s="96"/>
      <c r="J15" s="96">
        <v>6</v>
      </c>
    </row>
    <row r="16" spans="1:10" s="54" customFormat="1" x14ac:dyDescent="0.25">
      <c r="C16" s="100"/>
      <c r="D16" s="95" t="s">
        <v>516</v>
      </c>
      <c r="E16" s="49">
        <v>41</v>
      </c>
      <c r="F16" s="49">
        <v>59</v>
      </c>
      <c r="G16" s="49">
        <v>100</v>
      </c>
      <c r="H16" s="49">
        <v>55</v>
      </c>
      <c r="I16" s="49">
        <v>74</v>
      </c>
      <c r="J16" s="49">
        <v>129</v>
      </c>
    </row>
    <row r="17" spans="2:10" s="54" customFormat="1" x14ac:dyDescent="0.25">
      <c r="C17" s="100"/>
      <c r="D17" s="103" t="s">
        <v>515</v>
      </c>
      <c r="E17" s="96">
        <v>4</v>
      </c>
      <c r="F17" s="96">
        <v>5</v>
      </c>
      <c r="G17" s="96">
        <v>9</v>
      </c>
      <c r="H17" s="96">
        <v>9</v>
      </c>
      <c r="I17" s="96">
        <v>6</v>
      </c>
      <c r="J17" s="96">
        <v>15</v>
      </c>
    </row>
    <row r="18" spans="2:10" x14ac:dyDescent="0.25">
      <c r="C18" s="100"/>
      <c r="D18" s="103" t="s">
        <v>467</v>
      </c>
      <c r="E18" s="96">
        <v>37</v>
      </c>
      <c r="F18" s="96">
        <v>54</v>
      </c>
      <c r="G18" s="96">
        <v>91</v>
      </c>
      <c r="H18" s="96">
        <v>46</v>
      </c>
      <c r="I18" s="96">
        <v>68</v>
      </c>
      <c r="J18" s="96">
        <v>114</v>
      </c>
    </row>
    <row r="19" spans="2:10" x14ac:dyDescent="0.25">
      <c r="C19" s="97" t="s">
        <v>36</v>
      </c>
      <c r="D19" s="98"/>
      <c r="E19" s="104">
        <f>SUM(E20:E26)</f>
        <v>1269</v>
      </c>
      <c r="F19" s="104">
        <f t="shared" ref="F19:J19" si="2">SUM(F20:F26)</f>
        <v>1556</v>
      </c>
      <c r="G19" s="104">
        <f t="shared" si="2"/>
        <v>2825</v>
      </c>
      <c r="H19" s="104">
        <f t="shared" si="2"/>
        <v>1150</v>
      </c>
      <c r="I19" s="104">
        <f t="shared" si="2"/>
        <v>1450</v>
      </c>
      <c r="J19" s="104">
        <f t="shared" si="2"/>
        <v>2600</v>
      </c>
    </row>
    <row r="20" spans="2:10" x14ac:dyDescent="0.25">
      <c r="C20" s="101">
        <v>6</v>
      </c>
      <c r="D20" s="95" t="s">
        <v>130</v>
      </c>
      <c r="E20" s="96">
        <v>9</v>
      </c>
      <c r="F20" s="96">
        <v>3</v>
      </c>
      <c r="G20" s="96">
        <v>12</v>
      </c>
      <c r="H20" s="96">
        <v>7</v>
      </c>
      <c r="I20" s="96">
        <v>2</v>
      </c>
      <c r="J20" s="96">
        <v>9</v>
      </c>
    </row>
    <row r="21" spans="2:10" x14ac:dyDescent="0.25">
      <c r="C21" s="101">
        <v>7</v>
      </c>
      <c r="D21" s="95" t="s">
        <v>426</v>
      </c>
      <c r="E21" s="96">
        <v>677</v>
      </c>
      <c r="F21" s="96">
        <v>725</v>
      </c>
      <c r="G21" s="96">
        <v>1402</v>
      </c>
      <c r="H21" s="96">
        <v>611</v>
      </c>
      <c r="I21" s="96">
        <v>650</v>
      </c>
      <c r="J21" s="96">
        <v>1261</v>
      </c>
    </row>
    <row r="22" spans="2:10" x14ac:dyDescent="0.25">
      <c r="C22" s="102"/>
      <c r="D22" s="95" t="s">
        <v>494</v>
      </c>
      <c r="E22" s="96">
        <v>32</v>
      </c>
      <c r="F22" s="96">
        <v>21</v>
      </c>
      <c r="G22" s="96">
        <v>53</v>
      </c>
      <c r="H22" s="96">
        <v>31</v>
      </c>
      <c r="I22" s="96">
        <v>25</v>
      </c>
      <c r="J22" s="96">
        <v>56</v>
      </c>
    </row>
    <row r="23" spans="2:10" x14ac:dyDescent="0.25">
      <c r="C23" s="101">
        <v>8</v>
      </c>
      <c r="D23" s="95" t="s">
        <v>496</v>
      </c>
      <c r="E23" s="96"/>
      <c r="F23" s="96">
        <v>2</v>
      </c>
      <c r="G23" s="96">
        <v>2</v>
      </c>
      <c r="H23" s="96"/>
      <c r="I23" s="96">
        <v>3</v>
      </c>
      <c r="J23" s="96">
        <v>3</v>
      </c>
    </row>
    <row r="24" spans="2:10" x14ac:dyDescent="0.25">
      <c r="C24" s="101">
        <v>9</v>
      </c>
      <c r="D24" s="95" t="s">
        <v>43</v>
      </c>
      <c r="E24" s="96">
        <v>342</v>
      </c>
      <c r="F24" s="96">
        <v>460</v>
      </c>
      <c r="G24" s="96">
        <v>802</v>
      </c>
      <c r="H24" s="96">
        <v>298</v>
      </c>
      <c r="I24" s="96">
        <v>426</v>
      </c>
      <c r="J24" s="96">
        <v>724</v>
      </c>
    </row>
    <row r="25" spans="2:10" x14ac:dyDescent="0.25">
      <c r="C25" s="101">
        <v>11</v>
      </c>
      <c r="D25" s="95" t="s">
        <v>156</v>
      </c>
      <c r="E25" s="96">
        <v>182</v>
      </c>
      <c r="F25" s="96">
        <v>296</v>
      </c>
      <c r="G25" s="96">
        <v>478</v>
      </c>
      <c r="H25" s="96">
        <v>180</v>
      </c>
      <c r="I25" s="96">
        <v>292</v>
      </c>
      <c r="J25" s="96">
        <v>472</v>
      </c>
    </row>
    <row r="26" spans="2:10" x14ac:dyDescent="0.25">
      <c r="C26" s="101"/>
      <c r="D26" s="95" t="s">
        <v>516</v>
      </c>
      <c r="E26" s="96">
        <v>27</v>
      </c>
      <c r="F26" s="96">
        <v>49</v>
      </c>
      <c r="G26" s="96">
        <v>76</v>
      </c>
      <c r="H26" s="96">
        <v>23</v>
      </c>
      <c r="I26" s="96">
        <v>52</v>
      </c>
      <c r="J26" s="96">
        <v>75</v>
      </c>
    </row>
    <row r="27" spans="2:10" x14ac:dyDescent="0.25">
      <c r="B27" s="31" t="s">
        <v>490</v>
      </c>
      <c r="C27" s="84"/>
      <c r="D27" s="85"/>
      <c r="E27" s="86">
        <v>1162</v>
      </c>
      <c r="F27" s="86">
        <v>968</v>
      </c>
      <c r="G27" s="86">
        <v>2130</v>
      </c>
      <c r="H27" s="86">
        <v>1050</v>
      </c>
      <c r="I27" s="86">
        <v>866</v>
      </c>
      <c r="J27" s="86">
        <v>1916</v>
      </c>
    </row>
    <row r="28" spans="2:10" x14ac:dyDescent="0.25">
      <c r="B28" s="32" t="s">
        <v>4</v>
      </c>
      <c r="C28" s="87"/>
      <c r="D28" s="88"/>
      <c r="E28" s="89">
        <v>1074</v>
      </c>
      <c r="F28" s="89">
        <v>899</v>
      </c>
      <c r="G28" s="89">
        <v>1973</v>
      </c>
      <c r="H28" s="89">
        <v>984</v>
      </c>
      <c r="I28" s="89">
        <v>809</v>
      </c>
      <c r="J28" s="89">
        <v>1793</v>
      </c>
    </row>
    <row r="29" spans="2:10" s="22" customFormat="1" ht="12.75" customHeight="1" x14ac:dyDescent="0.2">
      <c r="B29" s="35" t="s">
        <v>5</v>
      </c>
      <c r="C29" s="90"/>
      <c r="D29" s="91"/>
      <c r="E29" s="92">
        <v>1074</v>
      </c>
      <c r="F29" s="92">
        <v>899</v>
      </c>
      <c r="G29" s="92">
        <v>1973</v>
      </c>
      <c r="H29" s="92">
        <v>984</v>
      </c>
      <c r="I29" s="92">
        <v>809</v>
      </c>
      <c r="J29" s="92">
        <v>1793</v>
      </c>
    </row>
    <row r="30" spans="2:10" s="22" customFormat="1" ht="12.75" x14ac:dyDescent="0.2">
      <c r="B30" s="93">
        <v>52.010100000000001</v>
      </c>
      <c r="C30" s="39" t="s">
        <v>6</v>
      </c>
      <c r="D30" s="40" t="s">
        <v>7</v>
      </c>
      <c r="E30" s="92">
        <v>79</v>
      </c>
      <c r="F30" s="92">
        <v>82</v>
      </c>
      <c r="G30" s="92">
        <v>161</v>
      </c>
      <c r="H30" s="92">
        <v>66</v>
      </c>
      <c r="I30" s="92">
        <v>71</v>
      </c>
      <c r="J30" s="92">
        <v>137</v>
      </c>
    </row>
    <row r="31" spans="2:10" s="29" customFormat="1" x14ac:dyDescent="0.2">
      <c r="B31" s="93">
        <v>52.020400000000002</v>
      </c>
      <c r="C31" s="39" t="s">
        <v>8</v>
      </c>
      <c r="D31" s="40" t="s">
        <v>9</v>
      </c>
      <c r="E31" s="92">
        <v>16</v>
      </c>
      <c r="F31" s="92">
        <v>41</v>
      </c>
      <c r="G31" s="92">
        <v>57</v>
      </c>
      <c r="H31" s="92">
        <v>14</v>
      </c>
      <c r="I31" s="92">
        <v>33</v>
      </c>
      <c r="J31" s="92">
        <v>47</v>
      </c>
    </row>
    <row r="32" spans="2:10" x14ac:dyDescent="0.25">
      <c r="B32" s="93">
        <v>52.020499999999998</v>
      </c>
      <c r="C32" s="39" t="s">
        <v>12</v>
      </c>
      <c r="D32" s="40" t="s">
        <v>13</v>
      </c>
      <c r="E32" s="92">
        <v>61</v>
      </c>
      <c r="F32" s="92">
        <v>41</v>
      </c>
      <c r="G32" s="92">
        <v>102</v>
      </c>
      <c r="H32" s="92">
        <v>53</v>
      </c>
      <c r="I32" s="92">
        <v>40</v>
      </c>
      <c r="J32" s="92">
        <v>93</v>
      </c>
    </row>
    <row r="33" spans="2:10" x14ac:dyDescent="0.25">
      <c r="B33" s="93">
        <v>52.030099999999997</v>
      </c>
      <c r="C33" s="39" t="s">
        <v>14</v>
      </c>
      <c r="D33" s="40" t="s">
        <v>15</v>
      </c>
      <c r="E33" s="92">
        <v>380</v>
      </c>
      <c r="F33" s="92">
        <v>269</v>
      </c>
      <c r="G33" s="92">
        <v>649</v>
      </c>
      <c r="H33" s="92">
        <v>346</v>
      </c>
      <c r="I33" s="92">
        <v>249</v>
      </c>
      <c r="J33" s="92">
        <v>595</v>
      </c>
    </row>
    <row r="34" spans="2:10" x14ac:dyDescent="0.25">
      <c r="B34" s="93">
        <v>52.040199999999999</v>
      </c>
      <c r="C34" s="39" t="s">
        <v>16</v>
      </c>
      <c r="D34" s="40" t="s">
        <v>17</v>
      </c>
      <c r="E34" s="92"/>
      <c r="F34" s="92">
        <v>1</v>
      </c>
      <c r="G34" s="92">
        <v>1</v>
      </c>
      <c r="H34" s="92"/>
      <c r="I34" s="92"/>
      <c r="J34" s="92"/>
    </row>
    <row r="35" spans="2:10" x14ac:dyDescent="0.25">
      <c r="B35" s="93">
        <v>52.060099999999998</v>
      </c>
      <c r="C35" s="39" t="s">
        <v>18</v>
      </c>
      <c r="D35" s="40" t="s">
        <v>19</v>
      </c>
      <c r="E35" s="92">
        <v>37</v>
      </c>
      <c r="F35" s="92">
        <v>15</v>
      </c>
      <c r="G35" s="92">
        <v>52</v>
      </c>
      <c r="H35" s="92">
        <v>33</v>
      </c>
      <c r="I35" s="92">
        <v>13</v>
      </c>
      <c r="J35" s="92">
        <v>46</v>
      </c>
    </row>
    <row r="36" spans="2:10" x14ac:dyDescent="0.25">
      <c r="B36" s="93">
        <v>52.080100000000002</v>
      </c>
      <c r="C36" s="39" t="s">
        <v>20</v>
      </c>
      <c r="D36" s="40" t="s">
        <v>21</v>
      </c>
      <c r="E36" s="92">
        <v>193</v>
      </c>
      <c r="F36" s="92">
        <v>76</v>
      </c>
      <c r="G36" s="92">
        <v>269</v>
      </c>
      <c r="H36" s="92">
        <v>201</v>
      </c>
      <c r="I36" s="92">
        <v>74</v>
      </c>
      <c r="J36" s="92">
        <v>275</v>
      </c>
    </row>
    <row r="37" spans="2:10" x14ac:dyDescent="0.25">
      <c r="B37" s="93">
        <v>52.100099999999998</v>
      </c>
      <c r="C37" s="39" t="s">
        <v>22</v>
      </c>
      <c r="D37" s="40" t="s">
        <v>23</v>
      </c>
      <c r="E37" s="92">
        <v>45</v>
      </c>
      <c r="F37" s="92">
        <v>105</v>
      </c>
      <c r="G37" s="92">
        <v>150</v>
      </c>
      <c r="H37" s="92">
        <v>38</v>
      </c>
      <c r="I37" s="92">
        <v>84</v>
      </c>
      <c r="J37" s="92">
        <v>122</v>
      </c>
    </row>
    <row r="38" spans="2:10" x14ac:dyDescent="0.25">
      <c r="B38" s="93">
        <v>52.120100000000001</v>
      </c>
      <c r="C38" s="39" t="s">
        <v>26</v>
      </c>
      <c r="D38" s="40" t="s">
        <v>27</v>
      </c>
      <c r="E38" s="92">
        <v>99</v>
      </c>
      <c r="F38" s="92">
        <v>30</v>
      </c>
      <c r="G38" s="92">
        <v>129</v>
      </c>
      <c r="H38" s="92">
        <v>82</v>
      </c>
      <c r="I38" s="92">
        <v>29</v>
      </c>
      <c r="J38" s="92">
        <v>111</v>
      </c>
    </row>
    <row r="39" spans="2:10" x14ac:dyDescent="0.25">
      <c r="B39" s="94">
        <v>52.130200000000002</v>
      </c>
      <c r="C39" s="39" t="s">
        <v>30</v>
      </c>
      <c r="D39" s="40" t="s">
        <v>31</v>
      </c>
      <c r="E39" s="92">
        <v>15</v>
      </c>
      <c r="F39" s="92">
        <v>10</v>
      </c>
      <c r="G39" s="92">
        <v>25</v>
      </c>
      <c r="H39" s="92">
        <v>12</v>
      </c>
      <c r="I39" s="92">
        <v>9</v>
      </c>
      <c r="J39" s="92">
        <v>21</v>
      </c>
    </row>
    <row r="40" spans="2:10" x14ac:dyDescent="0.25">
      <c r="B40" s="93">
        <v>52.130200000000002</v>
      </c>
      <c r="C40" s="39" t="s">
        <v>28</v>
      </c>
      <c r="D40" s="40" t="s">
        <v>29</v>
      </c>
      <c r="E40" s="92">
        <v>1</v>
      </c>
      <c r="F40" s="92">
        <v>1</v>
      </c>
      <c r="G40" s="92">
        <v>2</v>
      </c>
      <c r="H40" s="92">
        <v>1</v>
      </c>
      <c r="I40" s="92">
        <v>1</v>
      </c>
      <c r="J40" s="92">
        <v>2</v>
      </c>
    </row>
    <row r="41" spans="2:10" x14ac:dyDescent="0.25">
      <c r="B41" s="94">
        <v>52.140099999999997</v>
      </c>
      <c r="C41" s="39" t="s">
        <v>34</v>
      </c>
      <c r="D41" s="40" t="s">
        <v>35</v>
      </c>
      <c r="E41" s="92">
        <v>1</v>
      </c>
      <c r="F41" s="92">
        <v>2</v>
      </c>
      <c r="G41" s="92">
        <v>3</v>
      </c>
      <c r="H41" s="92">
        <v>1</v>
      </c>
      <c r="I41" s="92">
        <v>1</v>
      </c>
      <c r="J41" s="92">
        <v>2</v>
      </c>
    </row>
    <row r="42" spans="2:10" x14ac:dyDescent="0.25">
      <c r="B42" s="93">
        <v>52.140099999999997</v>
      </c>
      <c r="C42" s="39" t="s">
        <v>32</v>
      </c>
      <c r="D42" s="40" t="s">
        <v>33</v>
      </c>
      <c r="E42" s="92">
        <v>136</v>
      </c>
      <c r="F42" s="92">
        <v>214</v>
      </c>
      <c r="G42" s="92">
        <v>350</v>
      </c>
      <c r="H42" s="92">
        <v>126</v>
      </c>
      <c r="I42" s="92">
        <v>195</v>
      </c>
      <c r="J42" s="92">
        <v>321</v>
      </c>
    </row>
    <row r="43" spans="2:10" x14ac:dyDescent="0.25">
      <c r="B43" s="93" t="s">
        <v>455</v>
      </c>
      <c r="C43" s="39" t="s">
        <v>456</v>
      </c>
      <c r="D43" s="40" t="s">
        <v>457</v>
      </c>
      <c r="E43" s="92">
        <v>11</v>
      </c>
      <c r="F43" s="92">
        <v>12</v>
      </c>
      <c r="G43" s="92">
        <v>23</v>
      </c>
      <c r="H43" s="92">
        <v>11</v>
      </c>
      <c r="I43" s="92">
        <v>10</v>
      </c>
      <c r="J43" s="92">
        <v>21</v>
      </c>
    </row>
    <row r="44" spans="2:10" x14ac:dyDescent="0.25">
      <c r="B44" s="32" t="s">
        <v>36</v>
      </c>
      <c r="C44" s="87"/>
      <c r="D44" s="88"/>
      <c r="E44" s="89">
        <v>88</v>
      </c>
      <c r="F44" s="89">
        <v>69</v>
      </c>
      <c r="G44" s="89">
        <v>157</v>
      </c>
      <c r="H44" s="89">
        <v>66</v>
      </c>
      <c r="I44" s="89">
        <v>57</v>
      </c>
      <c r="J44" s="89">
        <v>123</v>
      </c>
    </row>
    <row r="45" spans="2:10" x14ac:dyDescent="0.25">
      <c r="B45" s="35" t="s">
        <v>43</v>
      </c>
      <c r="C45" s="90"/>
      <c r="D45" s="91"/>
      <c r="E45" s="92">
        <v>17</v>
      </c>
      <c r="F45" s="92">
        <v>8</v>
      </c>
      <c r="G45" s="92">
        <v>25</v>
      </c>
      <c r="H45" s="92">
        <v>13</v>
      </c>
      <c r="I45" s="92">
        <v>7</v>
      </c>
      <c r="J45" s="92">
        <v>20</v>
      </c>
    </row>
    <row r="46" spans="2:10" x14ac:dyDescent="0.25">
      <c r="B46" s="93">
        <v>52.080100000000002</v>
      </c>
      <c r="C46" s="39" t="s">
        <v>20</v>
      </c>
      <c r="D46" s="40" t="s">
        <v>21</v>
      </c>
      <c r="E46" s="92">
        <v>7</v>
      </c>
      <c r="F46" s="92">
        <v>1</v>
      </c>
      <c r="G46" s="92">
        <v>8</v>
      </c>
      <c r="H46" s="92">
        <v>5</v>
      </c>
      <c r="I46" s="92">
        <v>1</v>
      </c>
      <c r="J46" s="92">
        <v>6</v>
      </c>
    </row>
    <row r="47" spans="2:10" x14ac:dyDescent="0.25">
      <c r="B47" s="93">
        <v>52.110100000000003</v>
      </c>
      <c r="C47" s="39" t="s">
        <v>44</v>
      </c>
      <c r="D47" s="40" t="s">
        <v>45</v>
      </c>
      <c r="E47" s="92">
        <v>10</v>
      </c>
      <c r="F47" s="92">
        <v>7</v>
      </c>
      <c r="G47" s="92">
        <v>17</v>
      </c>
      <c r="H47" s="92">
        <v>8</v>
      </c>
      <c r="I47" s="92">
        <v>6</v>
      </c>
      <c r="J47" s="92">
        <v>14</v>
      </c>
    </row>
    <row r="48" spans="2:10" x14ac:dyDescent="0.25">
      <c r="B48" s="35" t="s">
        <v>426</v>
      </c>
      <c r="C48" s="90"/>
      <c r="D48" s="91"/>
      <c r="E48" s="92">
        <v>71</v>
      </c>
      <c r="F48" s="92">
        <v>61</v>
      </c>
      <c r="G48" s="92">
        <v>132</v>
      </c>
      <c r="H48" s="92">
        <v>53</v>
      </c>
      <c r="I48" s="92">
        <v>50</v>
      </c>
      <c r="J48" s="92">
        <v>103</v>
      </c>
    </row>
    <row r="49" spans="2:10" x14ac:dyDescent="0.25">
      <c r="B49" s="94">
        <v>52.010100000000001</v>
      </c>
      <c r="C49" s="39" t="s">
        <v>40</v>
      </c>
      <c r="D49" s="40" t="s">
        <v>41</v>
      </c>
      <c r="E49" s="92">
        <v>71</v>
      </c>
      <c r="F49" s="92">
        <v>61</v>
      </c>
      <c r="G49" s="92">
        <v>132</v>
      </c>
      <c r="H49" s="92">
        <v>53</v>
      </c>
      <c r="I49" s="92">
        <v>50</v>
      </c>
      <c r="J49" s="92">
        <v>103</v>
      </c>
    </row>
    <row r="50" spans="2:10" x14ac:dyDescent="0.25">
      <c r="B50" s="31" t="s">
        <v>39</v>
      </c>
      <c r="C50" s="84"/>
      <c r="D50" s="85"/>
      <c r="E50" s="86">
        <v>174</v>
      </c>
      <c r="F50" s="86">
        <v>259</v>
      </c>
      <c r="G50" s="86">
        <v>433</v>
      </c>
      <c r="H50" s="86">
        <v>164</v>
      </c>
      <c r="I50" s="86">
        <v>241</v>
      </c>
      <c r="J50" s="86">
        <v>405</v>
      </c>
    </row>
    <row r="51" spans="2:10" x14ac:dyDescent="0.25">
      <c r="B51" s="32" t="s">
        <v>4</v>
      </c>
      <c r="C51" s="87"/>
      <c r="D51" s="88"/>
      <c r="E51" s="89">
        <v>124</v>
      </c>
      <c r="F51" s="89">
        <v>209</v>
      </c>
      <c r="G51" s="89">
        <v>333</v>
      </c>
      <c r="H51" s="89">
        <v>118</v>
      </c>
      <c r="I51" s="89">
        <v>197</v>
      </c>
      <c r="J51" s="89">
        <v>315</v>
      </c>
    </row>
    <row r="52" spans="2:10" x14ac:dyDescent="0.25">
      <c r="B52" s="35" t="s">
        <v>5</v>
      </c>
      <c r="C52" s="90"/>
      <c r="D52" s="91"/>
      <c r="E52" s="92">
        <v>124</v>
      </c>
      <c r="F52" s="92">
        <v>209</v>
      </c>
      <c r="G52" s="92">
        <v>333</v>
      </c>
      <c r="H52" s="92">
        <v>118</v>
      </c>
      <c r="I52" s="92">
        <v>197</v>
      </c>
      <c r="J52" s="92">
        <v>315</v>
      </c>
    </row>
    <row r="53" spans="2:10" x14ac:dyDescent="0.25">
      <c r="B53" s="93">
        <v>4.0400999999999998</v>
      </c>
      <c r="C53" s="39" t="s">
        <v>47</v>
      </c>
      <c r="D53" s="40" t="s">
        <v>48</v>
      </c>
      <c r="E53" s="92">
        <v>124</v>
      </c>
      <c r="F53" s="92">
        <v>209</v>
      </c>
      <c r="G53" s="92">
        <v>333</v>
      </c>
      <c r="H53" s="92">
        <v>118</v>
      </c>
      <c r="I53" s="92">
        <v>197</v>
      </c>
      <c r="J53" s="92">
        <v>315</v>
      </c>
    </row>
    <row r="54" spans="2:10" x14ac:dyDescent="0.25">
      <c r="B54" s="32" t="s">
        <v>36</v>
      </c>
      <c r="C54" s="87"/>
      <c r="D54" s="88"/>
      <c r="E54" s="89">
        <v>50</v>
      </c>
      <c r="F54" s="89">
        <v>50</v>
      </c>
      <c r="G54" s="89">
        <v>100</v>
      </c>
      <c r="H54" s="89">
        <v>46</v>
      </c>
      <c r="I54" s="89">
        <v>44</v>
      </c>
      <c r="J54" s="89">
        <v>90</v>
      </c>
    </row>
    <row r="55" spans="2:10" x14ac:dyDescent="0.25">
      <c r="B55" s="35" t="s">
        <v>426</v>
      </c>
      <c r="C55" s="90"/>
      <c r="D55" s="91"/>
      <c r="E55" s="92">
        <v>50</v>
      </c>
      <c r="F55" s="92">
        <v>50</v>
      </c>
      <c r="G55" s="92">
        <v>100</v>
      </c>
      <c r="H55" s="92">
        <v>46</v>
      </c>
      <c r="I55" s="92">
        <v>44</v>
      </c>
      <c r="J55" s="92">
        <v>90</v>
      </c>
    </row>
    <row r="56" spans="2:10" x14ac:dyDescent="0.25">
      <c r="B56" s="94">
        <v>4.0201000000000002</v>
      </c>
      <c r="C56" s="39" t="s">
        <v>38</v>
      </c>
      <c r="D56" s="40" t="s">
        <v>39</v>
      </c>
      <c r="E56" s="92">
        <v>50</v>
      </c>
      <c r="F56" s="92">
        <v>50</v>
      </c>
      <c r="G56" s="92">
        <v>100</v>
      </c>
      <c r="H56" s="92">
        <v>46</v>
      </c>
      <c r="I56" s="92">
        <v>44</v>
      </c>
      <c r="J56" s="92">
        <v>90</v>
      </c>
    </row>
    <row r="57" spans="2:10" x14ac:dyDescent="0.25">
      <c r="B57" s="31" t="s">
        <v>491</v>
      </c>
      <c r="C57" s="84"/>
      <c r="D57" s="85"/>
      <c r="E57" s="86">
        <v>1001</v>
      </c>
      <c r="F57" s="86">
        <v>1549</v>
      </c>
      <c r="G57" s="86">
        <v>2550</v>
      </c>
      <c r="H57" s="86">
        <v>897</v>
      </c>
      <c r="I57" s="86">
        <v>1417</v>
      </c>
      <c r="J57" s="86">
        <v>2314</v>
      </c>
    </row>
    <row r="58" spans="2:10" x14ac:dyDescent="0.25">
      <c r="B58" s="32" t="s">
        <v>4</v>
      </c>
      <c r="C58" s="87"/>
      <c r="D58" s="88"/>
      <c r="E58" s="89">
        <v>831</v>
      </c>
      <c r="F58" s="89">
        <v>1431</v>
      </c>
      <c r="G58" s="89">
        <v>2262</v>
      </c>
      <c r="H58" s="89">
        <v>758</v>
      </c>
      <c r="I58" s="89">
        <v>1313</v>
      </c>
      <c r="J58" s="89">
        <v>2071</v>
      </c>
    </row>
    <row r="59" spans="2:10" x14ac:dyDescent="0.25">
      <c r="B59" s="35" t="s">
        <v>5</v>
      </c>
      <c r="C59" s="90"/>
      <c r="D59" s="91"/>
      <c r="E59" s="92">
        <v>426</v>
      </c>
      <c r="F59" s="92">
        <v>743</v>
      </c>
      <c r="G59" s="92">
        <v>1169</v>
      </c>
      <c r="H59" s="92">
        <v>385</v>
      </c>
      <c r="I59" s="92">
        <v>668</v>
      </c>
      <c r="J59" s="92">
        <v>1053</v>
      </c>
    </row>
    <row r="60" spans="2:10" x14ac:dyDescent="0.25">
      <c r="B60" s="93">
        <v>3.0104000000000002</v>
      </c>
      <c r="C60" s="39" t="s">
        <v>64</v>
      </c>
      <c r="D60" s="40" t="s">
        <v>65</v>
      </c>
      <c r="E60" s="92">
        <v>58</v>
      </c>
      <c r="F60" s="92">
        <v>151</v>
      </c>
      <c r="G60" s="92">
        <v>209</v>
      </c>
      <c r="H60" s="92">
        <v>50</v>
      </c>
      <c r="I60" s="92">
        <v>126</v>
      </c>
      <c r="J60" s="92">
        <v>176</v>
      </c>
    </row>
    <row r="61" spans="2:10" x14ac:dyDescent="0.25">
      <c r="B61" s="93">
        <v>11.0701</v>
      </c>
      <c r="C61" s="39" t="s">
        <v>50</v>
      </c>
      <c r="D61" s="40" t="s">
        <v>51</v>
      </c>
      <c r="E61" s="92">
        <v>107</v>
      </c>
      <c r="F61" s="92">
        <v>26</v>
      </c>
      <c r="G61" s="92">
        <v>133</v>
      </c>
      <c r="H61" s="92">
        <v>100</v>
      </c>
      <c r="I61" s="92">
        <v>24</v>
      </c>
      <c r="J61" s="92">
        <v>124</v>
      </c>
    </row>
    <row r="62" spans="2:10" x14ac:dyDescent="0.25">
      <c r="B62" s="93">
        <v>30.180099999999999</v>
      </c>
      <c r="C62" s="39" t="s">
        <v>66</v>
      </c>
      <c r="D62" s="40" t="s">
        <v>67</v>
      </c>
      <c r="E62" s="92">
        <v>73</v>
      </c>
      <c r="F62" s="92">
        <v>182</v>
      </c>
      <c r="G62" s="92">
        <v>255</v>
      </c>
      <c r="H62" s="92">
        <v>69</v>
      </c>
      <c r="I62" s="92">
        <v>169</v>
      </c>
      <c r="J62" s="92">
        <v>238</v>
      </c>
    </row>
    <row r="63" spans="2:10" x14ac:dyDescent="0.25">
      <c r="B63" s="93">
        <v>40.0501</v>
      </c>
      <c r="C63" s="39" t="s">
        <v>70</v>
      </c>
      <c r="D63" s="40" t="s">
        <v>71</v>
      </c>
      <c r="E63" s="92">
        <v>94</v>
      </c>
      <c r="F63" s="92">
        <v>154</v>
      </c>
      <c r="G63" s="92">
        <v>248</v>
      </c>
      <c r="H63" s="92">
        <v>86</v>
      </c>
      <c r="I63" s="92">
        <v>145</v>
      </c>
      <c r="J63" s="92">
        <v>231</v>
      </c>
    </row>
    <row r="64" spans="2:10" x14ac:dyDescent="0.25">
      <c r="B64" s="93">
        <v>40.080100000000002</v>
      </c>
      <c r="C64" s="39" t="s">
        <v>72</v>
      </c>
      <c r="D64" s="40" t="s">
        <v>73</v>
      </c>
      <c r="E64" s="92">
        <v>80</v>
      </c>
      <c r="F64" s="92">
        <v>136</v>
      </c>
      <c r="G64" s="92">
        <v>216</v>
      </c>
      <c r="H64" s="92">
        <v>66</v>
      </c>
      <c r="I64" s="92">
        <v>118</v>
      </c>
      <c r="J64" s="92">
        <v>184</v>
      </c>
    </row>
    <row r="65" spans="2:10" x14ac:dyDescent="0.25">
      <c r="B65" s="93">
        <v>51.310099999999998</v>
      </c>
      <c r="C65" s="39" t="s">
        <v>74</v>
      </c>
      <c r="D65" s="40" t="s">
        <v>75</v>
      </c>
      <c r="E65" s="92">
        <v>14</v>
      </c>
      <c r="F65" s="92">
        <v>94</v>
      </c>
      <c r="G65" s="92">
        <v>108</v>
      </c>
      <c r="H65" s="92">
        <v>14</v>
      </c>
      <c r="I65" s="92">
        <v>86</v>
      </c>
      <c r="J65" s="92">
        <v>100</v>
      </c>
    </row>
    <row r="66" spans="2:10" x14ac:dyDescent="0.25">
      <c r="B66" s="35" t="s">
        <v>492</v>
      </c>
      <c r="C66" s="90"/>
      <c r="D66" s="91"/>
      <c r="E66" s="92">
        <v>351</v>
      </c>
      <c r="F66" s="92">
        <v>617</v>
      </c>
      <c r="G66" s="92">
        <v>968</v>
      </c>
      <c r="H66" s="92">
        <v>327</v>
      </c>
      <c r="I66" s="92">
        <v>588</v>
      </c>
      <c r="J66" s="92">
        <v>915</v>
      </c>
    </row>
    <row r="67" spans="2:10" x14ac:dyDescent="0.25">
      <c r="B67" s="94">
        <v>26.010100000000001</v>
      </c>
      <c r="C67" s="39" t="s">
        <v>56</v>
      </c>
      <c r="D67" s="40" t="s">
        <v>57</v>
      </c>
      <c r="E67" s="92">
        <v>274</v>
      </c>
      <c r="F67" s="92">
        <v>428</v>
      </c>
      <c r="G67" s="92">
        <v>702</v>
      </c>
      <c r="H67" s="92">
        <v>231</v>
      </c>
      <c r="I67" s="92">
        <v>341</v>
      </c>
      <c r="J67" s="92">
        <v>572</v>
      </c>
    </row>
    <row r="68" spans="2:10" x14ac:dyDescent="0.25">
      <c r="B68" s="94">
        <v>26.010100000000001</v>
      </c>
      <c r="C68" s="39" t="s">
        <v>54</v>
      </c>
      <c r="D68" s="40" t="s">
        <v>55</v>
      </c>
      <c r="E68" s="92">
        <v>69</v>
      </c>
      <c r="F68" s="92">
        <v>147</v>
      </c>
      <c r="G68" s="92">
        <v>216</v>
      </c>
      <c r="H68" s="92">
        <v>79</v>
      </c>
      <c r="I68" s="92">
        <v>190</v>
      </c>
      <c r="J68" s="92">
        <v>269</v>
      </c>
    </row>
    <row r="69" spans="2:10" x14ac:dyDescent="0.25">
      <c r="B69" s="93">
        <v>26.010100000000001</v>
      </c>
      <c r="C69" s="39" t="s">
        <v>52</v>
      </c>
      <c r="D69" s="40" t="s">
        <v>53</v>
      </c>
      <c r="E69" s="92">
        <v>8</v>
      </c>
      <c r="F69" s="92">
        <v>42</v>
      </c>
      <c r="G69" s="92">
        <v>50</v>
      </c>
      <c r="H69" s="92">
        <v>17</v>
      </c>
      <c r="I69" s="92">
        <v>57</v>
      </c>
      <c r="J69" s="92">
        <v>74</v>
      </c>
    </row>
    <row r="70" spans="2:10" x14ac:dyDescent="0.25">
      <c r="B70" s="35" t="s">
        <v>493</v>
      </c>
      <c r="C70" s="90"/>
      <c r="D70" s="91"/>
      <c r="E70" s="92">
        <v>54</v>
      </c>
      <c r="F70" s="92">
        <v>71</v>
      </c>
      <c r="G70" s="92">
        <v>125</v>
      </c>
      <c r="H70" s="92">
        <v>46</v>
      </c>
      <c r="I70" s="92">
        <v>57</v>
      </c>
      <c r="J70" s="92">
        <v>103</v>
      </c>
    </row>
    <row r="71" spans="2:10" x14ac:dyDescent="0.25">
      <c r="B71" s="93">
        <v>27.010100000000001</v>
      </c>
      <c r="C71" s="39" t="s">
        <v>60</v>
      </c>
      <c r="D71" s="40" t="s">
        <v>61</v>
      </c>
      <c r="E71" s="92">
        <v>54</v>
      </c>
      <c r="F71" s="92">
        <v>71</v>
      </c>
      <c r="G71" s="92">
        <v>125</v>
      </c>
      <c r="H71" s="92">
        <v>46</v>
      </c>
      <c r="I71" s="92">
        <v>57</v>
      </c>
      <c r="J71" s="92">
        <v>103</v>
      </c>
    </row>
    <row r="72" spans="2:10" x14ac:dyDescent="0.25">
      <c r="B72" s="32" t="s">
        <v>36</v>
      </c>
      <c r="C72" s="87"/>
      <c r="D72" s="88"/>
      <c r="E72" s="89">
        <v>170</v>
      </c>
      <c r="F72" s="89">
        <v>118</v>
      </c>
      <c r="G72" s="89">
        <v>288</v>
      </c>
      <c r="H72" s="89">
        <v>139</v>
      </c>
      <c r="I72" s="89">
        <v>104</v>
      </c>
      <c r="J72" s="89">
        <v>243</v>
      </c>
    </row>
    <row r="73" spans="2:10" x14ac:dyDescent="0.25">
      <c r="B73" s="35" t="s">
        <v>43</v>
      </c>
      <c r="C73" s="90"/>
      <c r="D73" s="91"/>
      <c r="E73" s="92">
        <v>111</v>
      </c>
      <c r="F73" s="92">
        <v>90</v>
      </c>
      <c r="G73" s="92">
        <v>201</v>
      </c>
      <c r="H73" s="92">
        <v>91</v>
      </c>
      <c r="I73" s="92">
        <v>80</v>
      </c>
      <c r="J73" s="92">
        <v>171</v>
      </c>
    </row>
    <row r="74" spans="2:10" x14ac:dyDescent="0.25">
      <c r="B74" s="93">
        <v>3.0104000000000002</v>
      </c>
      <c r="C74" s="39" t="s">
        <v>64</v>
      </c>
      <c r="D74" s="40" t="s">
        <v>65</v>
      </c>
      <c r="E74" s="92">
        <v>12</v>
      </c>
      <c r="F74" s="92">
        <v>18</v>
      </c>
      <c r="G74" s="92">
        <v>30</v>
      </c>
      <c r="H74" s="92">
        <v>11</v>
      </c>
      <c r="I74" s="92">
        <v>15</v>
      </c>
      <c r="J74" s="92">
        <v>26</v>
      </c>
    </row>
    <row r="75" spans="2:10" x14ac:dyDescent="0.25">
      <c r="B75" s="93">
        <v>26.010100000000001</v>
      </c>
      <c r="C75" s="39" t="s">
        <v>56</v>
      </c>
      <c r="D75" s="40" t="s">
        <v>57</v>
      </c>
      <c r="E75" s="92">
        <v>35</v>
      </c>
      <c r="F75" s="92">
        <v>31</v>
      </c>
      <c r="G75" s="92">
        <v>66</v>
      </c>
      <c r="H75" s="92">
        <v>27</v>
      </c>
      <c r="I75" s="92">
        <v>30</v>
      </c>
      <c r="J75" s="92">
        <v>57</v>
      </c>
    </row>
    <row r="76" spans="2:10" x14ac:dyDescent="0.25">
      <c r="B76" s="93">
        <v>27.010100000000001</v>
      </c>
      <c r="C76" s="39" t="s">
        <v>60</v>
      </c>
      <c r="D76" s="40" t="s">
        <v>61</v>
      </c>
      <c r="E76" s="92">
        <v>13</v>
      </c>
      <c r="F76" s="92">
        <v>1</v>
      </c>
      <c r="G76" s="92">
        <v>14</v>
      </c>
      <c r="H76" s="92">
        <v>11</v>
      </c>
      <c r="I76" s="92">
        <v>1</v>
      </c>
      <c r="J76" s="92">
        <v>12</v>
      </c>
    </row>
    <row r="77" spans="2:10" x14ac:dyDescent="0.25">
      <c r="B77" s="93">
        <v>40.0501</v>
      </c>
      <c r="C77" s="39" t="s">
        <v>70</v>
      </c>
      <c r="D77" s="40" t="s">
        <v>71</v>
      </c>
      <c r="E77" s="92">
        <v>26</v>
      </c>
      <c r="F77" s="92">
        <v>34</v>
      </c>
      <c r="G77" s="92">
        <v>60</v>
      </c>
      <c r="H77" s="92">
        <v>24</v>
      </c>
      <c r="I77" s="92">
        <v>29</v>
      </c>
      <c r="J77" s="92">
        <v>53</v>
      </c>
    </row>
    <row r="78" spans="2:10" x14ac:dyDescent="0.25">
      <c r="B78" s="93">
        <v>40.050600000000003</v>
      </c>
      <c r="C78" s="39" t="s">
        <v>76</v>
      </c>
      <c r="D78" s="40" t="s">
        <v>77</v>
      </c>
      <c r="E78" s="92">
        <v>25</v>
      </c>
      <c r="F78" s="92">
        <v>6</v>
      </c>
      <c r="G78" s="92">
        <v>31</v>
      </c>
      <c r="H78" s="92">
        <v>18</v>
      </c>
      <c r="I78" s="92">
        <v>5</v>
      </c>
      <c r="J78" s="92">
        <v>23</v>
      </c>
    </row>
    <row r="79" spans="2:10" x14ac:dyDescent="0.25">
      <c r="B79" s="35" t="s">
        <v>426</v>
      </c>
      <c r="C79" s="90"/>
      <c r="D79" s="91"/>
      <c r="E79" s="92">
        <v>59</v>
      </c>
      <c r="F79" s="92">
        <v>28</v>
      </c>
      <c r="G79" s="92">
        <v>87</v>
      </c>
      <c r="H79" s="92">
        <v>48</v>
      </c>
      <c r="I79" s="92">
        <v>24</v>
      </c>
      <c r="J79" s="92">
        <v>72</v>
      </c>
    </row>
    <row r="80" spans="2:10" x14ac:dyDescent="0.25">
      <c r="B80" s="93">
        <v>3.0104000000000002</v>
      </c>
      <c r="C80" s="39" t="s">
        <v>64</v>
      </c>
      <c r="D80" s="40" t="s">
        <v>65</v>
      </c>
      <c r="E80" s="92">
        <v>13</v>
      </c>
      <c r="F80" s="92">
        <v>7</v>
      </c>
      <c r="G80" s="92">
        <v>20</v>
      </c>
      <c r="H80" s="92">
        <v>8</v>
      </c>
      <c r="I80" s="92">
        <v>6</v>
      </c>
      <c r="J80" s="92">
        <v>14</v>
      </c>
    </row>
    <row r="81" spans="2:10" x14ac:dyDescent="0.25">
      <c r="B81" s="93">
        <v>11.0701</v>
      </c>
      <c r="C81" s="39" t="s">
        <v>50</v>
      </c>
      <c r="D81" s="40" t="s">
        <v>51</v>
      </c>
      <c r="E81" s="92">
        <v>7</v>
      </c>
      <c r="F81" s="92">
        <v>1</v>
      </c>
      <c r="G81" s="92">
        <v>8</v>
      </c>
      <c r="H81" s="92">
        <v>5</v>
      </c>
      <c r="I81" s="92">
        <v>1</v>
      </c>
      <c r="J81" s="92">
        <v>6</v>
      </c>
    </row>
    <row r="82" spans="2:10" x14ac:dyDescent="0.25">
      <c r="B82" s="93">
        <v>26.010100000000001</v>
      </c>
      <c r="C82" s="39" t="s">
        <v>56</v>
      </c>
      <c r="D82" s="40" t="s">
        <v>57</v>
      </c>
      <c r="E82" s="92">
        <v>25</v>
      </c>
      <c r="F82" s="92">
        <v>14</v>
      </c>
      <c r="G82" s="92">
        <v>39</v>
      </c>
      <c r="H82" s="92">
        <v>20</v>
      </c>
      <c r="I82" s="92">
        <v>12</v>
      </c>
      <c r="J82" s="92">
        <v>32</v>
      </c>
    </row>
    <row r="83" spans="2:10" x14ac:dyDescent="0.25">
      <c r="B83" s="93">
        <v>27.010100000000001</v>
      </c>
      <c r="C83" s="39" t="s">
        <v>60</v>
      </c>
      <c r="D83" s="40" t="s">
        <v>61</v>
      </c>
      <c r="E83" s="92">
        <v>8</v>
      </c>
      <c r="F83" s="92">
        <v>3</v>
      </c>
      <c r="G83" s="92">
        <v>11</v>
      </c>
      <c r="H83" s="92">
        <v>8</v>
      </c>
      <c r="I83" s="92">
        <v>2</v>
      </c>
      <c r="J83" s="92">
        <v>10</v>
      </c>
    </row>
    <row r="84" spans="2:10" x14ac:dyDescent="0.25">
      <c r="B84" s="93">
        <v>40.0501</v>
      </c>
      <c r="C84" s="39" t="s">
        <v>70</v>
      </c>
      <c r="D84" s="40" t="s">
        <v>71</v>
      </c>
      <c r="E84" s="92">
        <v>1</v>
      </c>
      <c r="F84" s="92">
        <v>1</v>
      </c>
      <c r="G84" s="92">
        <v>2</v>
      </c>
      <c r="H84" s="92">
        <v>1</v>
      </c>
      <c r="I84" s="92">
        <v>1</v>
      </c>
      <c r="J84" s="92">
        <v>2</v>
      </c>
    </row>
    <row r="85" spans="2:10" x14ac:dyDescent="0.25">
      <c r="B85" s="94">
        <v>40.080100000000002</v>
      </c>
      <c r="C85" s="39" t="s">
        <v>72</v>
      </c>
      <c r="D85" s="40" t="s">
        <v>73</v>
      </c>
      <c r="E85" s="92">
        <v>5</v>
      </c>
      <c r="F85" s="92">
        <v>2</v>
      </c>
      <c r="G85" s="92">
        <v>7</v>
      </c>
      <c r="H85" s="92">
        <v>6</v>
      </c>
      <c r="I85" s="92">
        <v>2</v>
      </c>
      <c r="J85" s="92">
        <v>8</v>
      </c>
    </row>
    <row r="86" spans="2:10" x14ac:dyDescent="0.25">
      <c r="B86" s="31" t="s">
        <v>88</v>
      </c>
      <c r="C86" s="84"/>
      <c r="D86" s="85"/>
      <c r="E86" s="86">
        <v>708</v>
      </c>
      <c r="F86" s="86">
        <v>1524</v>
      </c>
      <c r="G86" s="86">
        <v>2232</v>
      </c>
      <c r="H86" s="86">
        <v>642</v>
      </c>
      <c r="I86" s="86">
        <v>1388</v>
      </c>
      <c r="J86" s="86">
        <v>2030</v>
      </c>
    </row>
    <row r="87" spans="2:10" x14ac:dyDescent="0.25">
      <c r="B87" s="32" t="s">
        <v>4</v>
      </c>
      <c r="C87" s="87"/>
      <c r="D87" s="88"/>
      <c r="E87" s="89">
        <v>488</v>
      </c>
      <c r="F87" s="89">
        <v>1231</v>
      </c>
      <c r="G87" s="89">
        <v>1719</v>
      </c>
      <c r="H87" s="89">
        <v>445</v>
      </c>
      <c r="I87" s="89">
        <v>1119</v>
      </c>
      <c r="J87" s="89">
        <v>1564</v>
      </c>
    </row>
    <row r="88" spans="2:10" x14ac:dyDescent="0.25">
      <c r="B88" s="35" t="s">
        <v>5</v>
      </c>
      <c r="C88" s="90"/>
      <c r="D88" s="91"/>
      <c r="E88" s="92">
        <v>488</v>
      </c>
      <c r="F88" s="92">
        <v>1231</v>
      </c>
      <c r="G88" s="92">
        <v>1719</v>
      </c>
      <c r="H88" s="92">
        <v>445</v>
      </c>
      <c r="I88" s="92">
        <v>1119</v>
      </c>
      <c r="J88" s="92">
        <v>1564</v>
      </c>
    </row>
    <row r="89" spans="2:10" x14ac:dyDescent="0.25">
      <c r="B89" s="93">
        <v>42.010100000000001</v>
      </c>
      <c r="C89" s="39" t="s">
        <v>79</v>
      </c>
      <c r="D89" s="40" t="s">
        <v>80</v>
      </c>
      <c r="E89" s="92">
        <v>110</v>
      </c>
      <c r="F89" s="92">
        <v>401</v>
      </c>
      <c r="G89" s="92">
        <v>511</v>
      </c>
      <c r="H89" s="92">
        <v>109</v>
      </c>
      <c r="I89" s="92">
        <v>380</v>
      </c>
      <c r="J89" s="92">
        <v>489</v>
      </c>
    </row>
    <row r="90" spans="2:10" x14ac:dyDescent="0.25">
      <c r="B90" s="93">
        <v>44.070099999999996</v>
      </c>
      <c r="C90" s="39" t="s">
        <v>83</v>
      </c>
      <c r="D90" s="40" t="s">
        <v>84</v>
      </c>
      <c r="E90" s="92">
        <v>42</v>
      </c>
      <c r="F90" s="92">
        <v>233</v>
      </c>
      <c r="G90" s="92">
        <v>275</v>
      </c>
      <c r="H90" s="92">
        <v>37</v>
      </c>
      <c r="I90" s="92">
        <v>203</v>
      </c>
      <c r="J90" s="92">
        <v>240</v>
      </c>
    </row>
    <row r="91" spans="2:10" x14ac:dyDescent="0.25">
      <c r="B91" s="94">
        <v>45.010100000000001</v>
      </c>
      <c r="C91" s="39" t="s">
        <v>85</v>
      </c>
      <c r="D91" s="40" t="s">
        <v>86</v>
      </c>
      <c r="E91" s="92">
        <v>1</v>
      </c>
      <c r="F91" s="92"/>
      <c r="G91" s="92">
        <v>1</v>
      </c>
      <c r="H91" s="92">
        <v>1</v>
      </c>
      <c r="I91" s="92"/>
      <c r="J91" s="92">
        <v>1</v>
      </c>
    </row>
    <row r="92" spans="2:10" x14ac:dyDescent="0.25">
      <c r="B92" s="93">
        <v>45.010100000000001</v>
      </c>
      <c r="C92" s="39" t="s">
        <v>87</v>
      </c>
      <c r="D92" s="40" t="s">
        <v>88</v>
      </c>
      <c r="E92" s="92">
        <v>43</v>
      </c>
      <c r="F92" s="92">
        <v>111</v>
      </c>
      <c r="G92" s="92">
        <v>154</v>
      </c>
      <c r="H92" s="92">
        <v>34</v>
      </c>
      <c r="I92" s="92">
        <v>97</v>
      </c>
      <c r="J92" s="92">
        <v>131</v>
      </c>
    </row>
    <row r="93" spans="2:10" x14ac:dyDescent="0.25">
      <c r="B93" s="93">
        <v>45.020099999999999</v>
      </c>
      <c r="C93" s="39" t="s">
        <v>89</v>
      </c>
      <c r="D93" s="40" t="s">
        <v>90</v>
      </c>
      <c r="E93" s="92">
        <v>43</v>
      </c>
      <c r="F93" s="92">
        <v>88</v>
      </c>
      <c r="G93" s="92">
        <v>131</v>
      </c>
      <c r="H93" s="92">
        <v>40</v>
      </c>
      <c r="I93" s="92">
        <v>80</v>
      </c>
      <c r="J93" s="92">
        <v>120</v>
      </c>
    </row>
    <row r="94" spans="2:10" x14ac:dyDescent="0.25">
      <c r="B94" s="93">
        <v>45.060099999999998</v>
      </c>
      <c r="C94" s="39" t="s">
        <v>91</v>
      </c>
      <c r="D94" s="40" t="s">
        <v>92</v>
      </c>
      <c r="E94" s="92">
        <v>45</v>
      </c>
      <c r="F94" s="92">
        <v>28</v>
      </c>
      <c r="G94" s="92">
        <v>73</v>
      </c>
      <c r="H94" s="92">
        <v>37</v>
      </c>
      <c r="I94" s="92">
        <v>21</v>
      </c>
      <c r="J94" s="92">
        <v>58</v>
      </c>
    </row>
    <row r="95" spans="2:10" x14ac:dyDescent="0.25">
      <c r="B95" s="93">
        <v>45.070099999999996</v>
      </c>
      <c r="C95" s="39" t="s">
        <v>93</v>
      </c>
      <c r="D95" s="40" t="s">
        <v>94</v>
      </c>
      <c r="E95" s="92">
        <v>36</v>
      </c>
      <c r="F95" s="92">
        <v>34</v>
      </c>
      <c r="G95" s="92">
        <v>70</v>
      </c>
      <c r="H95" s="92">
        <v>32</v>
      </c>
      <c r="I95" s="92">
        <v>38</v>
      </c>
      <c r="J95" s="92">
        <v>70</v>
      </c>
    </row>
    <row r="96" spans="2:10" x14ac:dyDescent="0.25">
      <c r="B96" s="93">
        <v>45.100099999999998</v>
      </c>
      <c r="C96" s="39" t="s">
        <v>95</v>
      </c>
      <c r="D96" s="40" t="s">
        <v>96</v>
      </c>
      <c r="E96" s="92">
        <v>109</v>
      </c>
      <c r="F96" s="92">
        <v>143</v>
      </c>
      <c r="G96" s="92">
        <v>252</v>
      </c>
      <c r="H96" s="92">
        <v>100</v>
      </c>
      <c r="I96" s="92">
        <v>141</v>
      </c>
      <c r="J96" s="92">
        <v>241</v>
      </c>
    </row>
    <row r="97" spans="2:10" x14ac:dyDescent="0.25">
      <c r="B97" s="93">
        <v>45.110100000000003</v>
      </c>
      <c r="C97" s="39" t="s">
        <v>97</v>
      </c>
      <c r="D97" s="40" t="s">
        <v>98</v>
      </c>
      <c r="E97" s="92">
        <v>34</v>
      </c>
      <c r="F97" s="92">
        <v>129</v>
      </c>
      <c r="G97" s="92">
        <v>163</v>
      </c>
      <c r="H97" s="92">
        <v>34</v>
      </c>
      <c r="I97" s="92">
        <v>107</v>
      </c>
      <c r="J97" s="92">
        <v>141</v>
      </c>
    </row>
    <row r="98" spans="2:10" x14ac:dyDescent="0.25">
      <c r="B98" s="93">
        <v>52.100200000000001</v>
      </c>
      <c r="C98" s="39" t="s">
        <v>99</v>
      </c>
      <c r="D98" s="40" t="s">
        <v>100</v>
      </c>
      <c r="E98" s="92">
        <v>25</v>
      </c>
      <c r="F98" s="92">
        <v>64</v>
      </c>
      <c r="G98" s="92">
        <v>89</v>
      </c>
      <c r="H98" s="92">
        <v>21</v>
      </c>
      <c r="I98" s="92">
        <v>52</v>
      </c>
      <c r="J98" s="92">
        <v>73</v>
      </c>
    </row>
    <row r="99" spans="2:10" x14ac:dyDescent="0.25">
      <c r="B99" s="32" t="s">
        <v>36</v>
      </c>
      <c r="C99" s="87"/>
      <c r="D99" s="88"/>
      <c r="E99" s="89">
        <v>220</v>
      </c>
      <c r="F99" s="89">
        <v>293</v>
      </c>
      <c r="G99" s="89">
        <v>513</v>
      </c>
      <c r="H99" s="89">
        <v>197</v>
      </c>
      <c r="I99" s="89">
        <v>269</v>
      </c>
      <c r="J99" s="89">
        <v>466</v>
      </c>
    </row>
    <row r="100" spans="2:10" x14ac:dyDescent="0.25">
      <c r="B100" s="35" t="s">
        <v>43</v>
      </c>
      <c r="C100" s="90"/>
      <c r="D100" s="91"/>
      <c r="E100" s="92">
        <v>49</v>
      </c>
      <c r="F100" s="92">
        <v>103</v>
      </c>
      <c r="G100" s="92">
        <v>152</v>
      </c>
      <c r="H100" s="92">
        <v>42</v>
      </c>
      <c r="I100" s="92">
        <v>99</v>
      </c>
      <c r="J100" s="92">
        <v>141</v>
      </c>
    </row>
    <row r="101" spans="2:10" x14ac:dyDescent="0.25">
      <c r="B101" s="93">
        <v>42.010100000000001</v>
      </c>
      <c r="C101" s="39" t="s">
        <v>79</v>
      </c>
      <c r="D101" s="40" t="s">
        <v>80</v>
      </c>
      <c r="E101" s="92">
        <v>35</v>
      </c>
      <c r="F101" s="92">
        <v>79</v>
      </c>
      <c r="G101" s="92">
        <v>114</v>
      </c>
      <c r="H101" s="92">
        <v>31</v>
      </c>
      <c r="I101" s="92">
        <v>77</v>
      </c>
      <c r="J101" s="92">
        <v>108</v>
      </c>
    </row>
    <row r="102" spans="2:10" x14ac:dyDescent="0.25">
      <c r="B102" s="93">
        <v>44.070099999999996</v>
      </c>
      <c r="C102" s="39" t="s">
        <v>83</v>
      </c>
      <c r="D102" s="40" t="s">
        <v>84</v>
      </c>
      <c r="E102" s="92">
        <v>14</v>
      </c>
      <c r="F102" s="92">
        <v>24</v>
      </c>
      <c r="G102" s="92">
        <v>38</v>
      </c>
      <c r="H102" s="92">
        <v>11</v>
      </c>
      <c r="I102" s="92">
        <v>22</v>
      </c>
      <c r="J102" s="92">
        <v>33</v>
      </c>
    </row>
    <row r="103" spans="2:10" x14ac:dyDescent="0.25">
      <c r="B103" s="35" t="s">
        <v>426</v>
      </c>
      <c r="C103" s="90"/>
      <c r="D103" s="91"/>
      <c r="E103" s="92">
        <v>139</v>
      </c>
      <c r="F103" s="92">
        <v>169</v>
      </c>
      <c r="G103" s="92">
        <v>308</v>
      </c>
      <c r="H103" s="92">
        <v>124</v>
      </c>
      <c r="I103" s="92">
        <v>145</v>
      </c>
      <c r="J103" s="92">
        <v>269</v>
      </c>
    </row>
    <row r="104" spans="2:10" x14ac:dyDescent="0.25">
      <c r="B104" s="93">
        <v>42.020099999999999</v>
      </c>
      <c r="C104" s="39" t="s">
        <v>101</v>
      </c>
      <c r="D104" s="40" t="s">
        <v>102</v>
      </c>
      <c r="E104" s="92">
        <v>2</v>
      </c>
      <c r="F104" s="92">
        <v>9</v>
      </c>
      <c r="G104" s="92">
        <v>11</v>
      </c>
      <c r="H104" s="92"/>
      <c r="I104" s="92">
        <v>7</v>
      </c>
      <c r="J104" s="92">
        <v>7</v>
      </c>
    </row>
    <row r="105" spans="2:10" x14ac:dyDescent="0.25">
      <c r="B105" s="93">
        <v>42.280200000000001</v>
      </c>
      <c r="C105" s="39" t="s">
        <v>103</v>
      </c>
      <c r="D105" s="40" t="s">
        <v>104</v>
      </c>
      <c r="E105" s="92">
        <v>11</v>
      </c>
      <c r="F105" s="92">
        <v>19</v>
      </c>
      <c r="G105" s="92">
        <v>30</v>
      </c>
      <c r="H105" s="92">
        <v>9</v>
      </c>
      <c r="I105" s="92">
        <v>18</v>
      </c>
      <c r="J105" s="92">
        <v>27</v>
      </c>
    </row>
    <row r="106" spans="2:10" x14ac:dyDescent="0.25">
      <c r="B106" s="93">
        <v>42.2804</v>
      </c>
      <c r="C106" s="39" t="s">
        <v>105</v>
      </c>
      <c r="D106" s="40" t="s">
        <v>106</v>
      </c>
      <c r="E106" s="92">
        <v>12</v>
      </c>
      <c r="F106" s="92">
        <v>19</v>
      </c>
      <c r="G106" s="92">
        <v>31</v>
      </c>
      <c r="H106" s="92">
        <v>12</v>
      </c>
      <c r="I106" s="92">
        <v>19</v>
      </c>
      <c r="J106" s="92">
        <v>31</v>
      </c>
    </row>
    <row r="107" spans="2:10" x14ac:dyDescent="0.25">
      <c r="B107" s="93">
        <v>42.999899999999997</v>
      </c>
      <c r="C107" s="39" t="s">
        <v>107</v>
      </c>
      <c r="D107" s="40" t="s">
        <v>108</v>
      </c>
      <c r="E107" s="92">
        <v>6</v>
      </c>
      <c r="F107" s="92">
        <v>8</v>
      </c>
      <c r="G107" s="92">
        <v>14</v>
      </c>
      <c r="H107" s="92">
        <v>4</v>
      </c>
      <c r="I107" s="92">
        <v>7</v>
      </c>
      <c r="J107" s="92">
        <v>11</v>
      </c>
    </row>
    <row r="108" spans="2:10" x14ac:dyDescent="0.25">
      <c r="B108" s="93">
        <v>44.070099999999996</v>
      </c>
      <c r="C108" s="39" t="s">
        <v>83</v>
      </c>
      <c r="D108" s="40" t="s">
        <v>84</v>
      </c>
      <c r="E108" s="92">
        <v>33</v>
      </c>
      <c r="F108" s="92">
        <v>56</v>
      </c>
      <c r="G108" s="92">
        <v>89</v>
      </c>
      <c r="H108" s="92">
        <v>29</v>
      </c>
      <c r="I108" s="92">
        <v>53</v>
      </c>
      <c r="J108" s="92">
        <v>82</v>
      </c>
    </row>
    <row r="109" spans="2:10" x14ac:dyDescent="0.25">
      <c r="B109" s="93">
        <v>45.060099999999998</v>
      </c>
      <c r="C109" s="39" t="s">
        <v>91</v>
      </c>
      <c r="D109" s="40" t="s">
        <v>92</v>
      </c>
      <c r="E109" s="92">
        <v>24</v>
      </c>
      <c r="F109" s="92">
        <v>5</v>
      </c>
      <c r="G109" s="92">
        <v>29</v>
      </c>
      <c r="H109" s="92">
        <v>22</v>
      </c>
      <c r="I109" s="92">
        <v>3</v>
      </c>
      <c r="J109" s="92">
        <v>25</v>
      </c>
    </row>
    <row r="110" spans="2:10" x14ac:dyDescent="0.25">
      <c r="B110" s="93">
        <v>45.110100000000003</v>
      </c>
      <c r="C110" s="39" t="s">
        <v>97</v>
      </c>
      <c r="D110" s="40" t="s">
        <v>98</v>
      </c>
      <c r="E110" s="92">
        <v>6</v>
      </c>
      <c r="F110" s="92">
        <v>5</v>
      </c>
      <c r="G110" s="92">
        <v>11</v>
      </c>
      <c r="H110" s="92">
        <v>6</v>
      </c>
      <c r="I110" s="92">
        <v>4</v>
      </c>
      <c r="J110" s="92">
        <v>10</v>
      </c>
    </row>
    <row r="111" spans="2:10" x14ac:dyDescent="0.25">
      <c r="B111" s="93">
        <v>45.999899999999997</v>
      </c>
      <c r="C111" s="39" t="s">
        <v>125</v>
      </c>
      <c r="D111" s="40" t="s">
        <v>126</v>
      </c>
      <c r="E111" s="92">
        <v>10</v>
      </c>
      <c r="F111" s="92">
        <v>9</v>
      </c>
      <c r="G111" s="92">
        <v>19</v>
      </c>
      <c r="H111" s="92">
        <v>13</v>
      </c>
      <c r="I111" s="92">
        <v>8</v>
      </c>
      <c r="J111" s="92">
        <v>21</v>
      </c>
    </row>
    <row r="112" spans="2:10" x14ac:dyDescent="0.25">
      <c r="B112" s="93">
        <v>51.231000000000002</v>
      </c>
      <c r="C112" s="39" t="s">
        <v>127</v>
      </c>
      <c r="D112" s="40" t="s">
        <v>128</v>
      </c>
      <c r="E112" s="92">
        <v>35</v>
      </c>
      <c r="F112" s="92">
        <v>39</v>
      </c>
      <c r="G112" s="92">
        <v>74</v>
      </c>
      <c r="H112" s="92">
        <v>29</v>
      </c>
      <c r="I112" s="92">
        <v>26</v>
      </c>
      <c r="J112" s="92">
        <v>55</v>
      </c>
    </row>
    <row r="113" spans="2:10" x14ac:dyDescent="0.25">
      <c r="B113" s="35" t="s">
        <v>494</v>
      </c>
      <c r="C113" s="90"/>
      <c r="D113" s="91"/>
      <c r="E113" s="92">
        <v>32</v>
      </c>
      <c r="F113" s="92">
        <v>21</v>
      </c>
      <c r="G113" s="92">
        <v>53</v>
      </c>
      <c r="H113" s="92">
        <v>31</v>
      </c>
      <c r="I113" s="92">
        <v>25</v>
      </c>
      <c r="J113" s="92">
        <v>56</v>
      </c>
    </row>
    <row r="114" spans="2:10" x14ac:dyDescent="0.25">
      <c r="B114" s="94">
        <v>44.040100000000002</v>
      </c>
      <c r="C114" s="39" t="s">
        <v>123</v>
      </c>
      <c r="D114" s="40" t="s">
        <v>124</v>
      </c>
      <c r="E114" s="92">
        <v>4</v>
      </c>
      <c r="F114" s="92">
        <v>10</v>
      </c>
      <c r="G114" s="92">
        <v>14</v>
      </c>
      <c r="H114" s="92">
        <v>8</v>
      </c>
      <c r="I114" s="92">
        <v>15</v>
      </c>
      <c r="J114" s="92">
        <v>23</v>
      </c>
    </row>
    <row r="115" spans="2:10" x14ac:dyDescent="0.25">
      <c r="B115" s="94">
        <v>44.040100000000002</v>
      </c>
      <c r="C115" s="39" t="s">
        <v>115</v>
      </c>
      <c r="D115" s="40" t="s">
        <v>116</v>
      </c>
      <c r="E115" s="92">
        <v>7</v>
      </c>
      <c r="F115" s="92">
        <v>4</v>
      </c>
      <c r="G115" s="92">
        <v>11</v>
      </c>
      <c r="H115" s="92">
        <v>5</v>
      </c>
      <c r="I115" s="92">
        <v>3</v>
      </c>
      <c r="J115" s="92">
        <v>8</v>
      </c>
    </row>
    <row r="116" spans="2:10" x14ac:dyDescent="0.25">
      <c r="B116" s="94">
        <v>44.040100000000002</v>
      </c>
      <c r="C116" s="39" t="s">
        <v>117</v>
      </c>
      <c r="D116" s="40" t="s">
        <v>118</v>
      </c>
      <c r="E116" s="92">
        <v>21</v>
      </c>
      <c r="F116" s="92">
        <v>7</v>
      </c>
      <c r="G116" s="92">
        <v>28</v>
      </c>
      <c r="H116" s="92">
        <v>18</v>
      </c>
      <c r="I116" s="92">
        <v>7</v>
      </c>
      <c r="J116" s="92">
        <v>25</v>
      </c>
    </row>
    <row r="117" spans="2:10" x14ac:dyDescent="0.25">
      <c r="B117" s="31" t="s">
        <v>495</v>
      </c>
      <c r="C117" s="84"/>
      <c r="D117" s="85"/>
      <c r="E117" s="86">
        <v>38</v>
      </c>
      <c r="F117" s="86">
        <v>48</v>
      </c>
      <c r="G117" s="86">
        <v>86</v>
      </c>
      <c r="H117" s="86">
        <v>31</v>
      </c>
      <c r="I117" s="86">
        <v>42</v>
      </c>
      <c r="J117" s="86">
        <v>73</v>
      </c>
    </row>
    <row r="118" spans="2:10" x14ac:dyDescent="0.25">
      <c r="B118" s="32" t="s">
        <v>36</v>
      </c>
      <c r="C118" s="87"/>
      <c r="D118" s="88"/>
      <c r="E118" s="89">
        <v>38</v>
      </c>
      <c r="F118" s="89">
        <v>48</v>
      </c>
      <c r="G118" s="89">
        <v>86</v>
      </c>
      <c r="H118" s="89">
        <v>31</v>
      </c>
      <c r="I118" s="89">
        <v>42</v>
      </c>
      <c r="J118" s="89">
        <v>73</v>
      </c>
    </row>
    <row r="119" spans="2:10" x14ac:dyDescent="0.25">
      <c r="B119" s="35" t="s">
        <v>130</v>
      </c>
      <c r="C119" s="90"/>
      <c r="D119" s="91"/>
      <c r="E119" s="92">
        <v>3</v>
      </c>
      <c r="F119" s="92">
        <v>1</v>
      </c>
      <c r="G119" s="92">
        <v>4</v>
      </c>
      <c r="H119" s="92">
        <v>1</v>
      </c>
      <c r="I119" s="92"/>
      <c r="J119" s="92">
        <v>1</v>
      </c>
    </row>
    <row r="120" spans="2:10" x14ac:dyDescent="0.25">
      <c r="B120" s="93">
        <v>25.010300000000001</v>
      </c>
      <c r="C120" s="39" t="s">
        <v>133</v>
      </c>
      <c r="D120" s="40" t="s">
        <v>134</v>
      </c>
      <c r="E120" s="92">
        <v>3</v>
      </c>
      <c r="F120" s="92">
        <v>1</v>
      </c>
      <c r="G120" s="92">
        <v>4</v>
      </c>
      <c r="H120" s="92">
        <v>1</v>
      </c>
      <c r="I120" s="92"/>
      <c r="J120" s="92">
        <v>1</v>
      </c>
    </row>
    <row r="121" spans="2:10" x14ac:dyDescent="0.25">
      <c r="B121" s="35" t="s">
        <v>496</v>
      </c>
      <c r="C121" s="90"/>
      <c r="D121" s="91"/>
      <c r="E121" s="92"/>
      <c r="F121" s="92">
        <v>2</v>
      </c>
      <c r="G121" s="92">
        <v>2</v>
      </c>
      <c r="H121" s="92"/>
      <c r="I121" s="92">
        <v>3</v>
      </c>
      <c r="J121" s="92">
        <v>3</v>
      </c>
    </row>
    <row r="122" spans="2:10" x14ac:dyDescent="0.25">
      <c r="B122" s="93">
        <v>25.0199</v>
      </c>
      <c r="C122" s="39" t="s">
        <v>135</v>
      </c>
      <c r="D122" s="40" t="s">
        <v>136</v>
      </c>
      <c r="E122" s="92"/>
      <c r="F122" s="92">
        <v>2</v>
      </c>
      <c r="G122" s="92">
        <v>2</v>
      </c>
      <c r="H122" s="92"/>
      <c r="I122" s="92">
        <v>3</v>
      </c>
      <c r="J122" s="92">
        <v>3</v>
      </c>
    </row>
    <row r="123" spans="2:10" x14ac:dyDescent="0.25">
      <c r="B123" s="35" t="s">
        <v>426</v>
      </c>
      <c r="C123" s="90"/>
      <c r="D123" s="91"/>
      <c r="E123" s="92">
        <v>35</v>
      </c>
      <c r="F123" s="92">
        <v>45</v>
      </c>
      <c r="G123" s="92">
        <v>80</v>
      </c>
      <c r="H123" s="92">
        <v>30</v>
      </c>
      <c r="I123" s="92">
        <v>39</v>
      </c>
      <c r="J123" s="92">
        <v>69</v>
      </c>
    </row>
    <row r="124" spans="2:10" x14ac:dyDescent="0.25">
      <c r="B124" s="94">
        <v>11.040100000000001</v>
      </c>
      <c r="C124" s="39" t="s">
        <v>137</v>
      </c>
      <c r="D124" s="40" t="s">
        <v>138</v>
      </c>
      <c r="E124" s="92">
        <v>35</v>
      </c>
      <c r="F124" s="92">
        <v>45</v>
      </c>
      <c r="G124" s="92">
        <v>80</v>
      </c>
      <c r="H124" s="92">
        <v>30</v>
      </c>
      <c r="I124" s="92">
        <v>39</v>
      </c>
      <c r="J124" s="92">
        <v>69</v>
      </c>
    </row>
    <row r="125" spans="2:10" x14ac:dyDescent="0.25">
      <c r="B125" s="31" t="s">
        <v>497</v>
      </c>
      <c r="C125" s="84"/>
      <c r="D125" s="85"/>
      <c r="E125" s="86">
        <v>175</v>
      </c>
      <c r="F125" s="86">
        <v>399</v>
      </c>
      <c r="G125" s="86">
        <v>574</v>
      </c>
      <c r="H125" s="86">
        <v>161</v>
      </c>
      <c r="I125" s="86">
        <v>367</v>
      </c>
      <c r="J125" s="86">
        <v>528</v>
      </c>
    </row>
    <row r="126" spans="2:10" x14ac:dyDescent="0.25">
      <c r="B126" s="32" t="s">
        <v>4</v>
      </c>
      <c r="C126" s="87"/>
      <c r="D126" s="88"/>
      <c r="E126" s="89">
        <v>154</v>
      </c>
      <c r="F126" s="89">
        <v>385</v>
      </c>
      <c r="G126" s="89">
        <v>539</v>
      </c>
      <c r="H126" s="89">
        <v>141</v>
      </c>
      <c r="I126" s="89">
        <v>352</v>
      </c>
      <c r="J126" s="89">
        <v>493</v>
      </c>
    </row>
    <row r="127" spans="2:10" x14ac:dyDescent="0.25">
      <c r="B127" s="35" t="s">
        <v>5</v>
      </c>
      <c r="C127" s="90"/>
      <c r="D127" s="91"/>
      <c r="E127" s="92">
        <v>154</v>
      </c>
      <c r="F127" s="92">
        <v>385</v>
      </c>
      <c r="G127" s="92">
        <v>539</v>
      </c>
      <c r="H127" s="92">
        <v>141</v>
      </c>
      <c r="I127" s="92">
        <v>352</v>
      </c>
      <c r="J127" s="92">
        <v>493</v>
      </c>
    </row>
    <row r="128" spans="2:10" x14ac:dyDescent="0.25">
      <c r="B128" s="93">
        <v>9.0498999999999992</v>
      </c>
      <c r="C128" s="39" t="s">
        <v>145</v>
      </c>
      <c r="D128" s="40" t="s">
        <v>146</v>
      </c>
      <c r="E128" s="92">
        <v>44</v>
      </c>
      <c r="F128" s="92">
        <v>116</v>
      </c>
      <c r="G128" s="92">
        <v>160</v>
      </c>
      <c r="H128" s="92">
        <v>40</v>
      </c>
      <c r="I128" s="92">
        <v>100</v>
      </c>
      <c r="J128" s="92">
        <v>140</v>
      </c>
    </row>
    <row r="129" spans="2:10" x14ac:dyDescent="0.25">
      <c r="B129" s="93">
        <v>9.0799000000000003</v>
      </c>
      <c r="C129" s="39" t="s">
        <v>147</v>
      </c>
      <c r="D129" s="40" t="s">
        <v>148</v>
      </c>
      <c r="E129" s="92">
        <v>77</v>
      </c>
      <c r="F129" s="92">
        <v>110</v>
      </c>
      <c r="G129" s="92">
        <v>187</v>
      </c>
      <c r="H129" s="92">
        <v>73</v>
      </c>
      <c r="I129" s="92">
        <v>100</v>
      </c>
      <c r="J129" s="92">
        <v>173</v>
      </c>
    </row>
    <row r="130" spans="2:10" x14ac:dyDescent="0.25">
      <c r="B130" s="93">
        <v>9.0901999999999994</v>
      </c>
      <c r="C130" s="39" t="s">
        <v>149</v>
      </c>
      <c r="D130" s="40" t="s">
        <v>150</v>
      </c>
      <c r="E130" s="92">
        <v>33</v>
      </c>
      <c r="F130" s="92">
        <v>159</v>
      </c>
      <c r="G130" s="92">
        <v>192</v>
      </c>
      <c r="H130" s="92">
        <v>28</v>
      </c>
      <c r="I130" s="92">
        <v>152</v>
      </c>
      <c r="J130" s="92">
        <v>180</v>
      </c>
    </row>
    <row r="131" spans="2:10" x14ac:dyDescent="0.25">
      <c r="B131" s="32" t="s">
        <v>36</v>
      </c>
      <c r="C131" s="87"/>
      <c r="D131" s="88"/>
      <c r="E131" s="89">
        <v>21</v>
      </c>
      <c r="F131" s="89">
        <v>14</v>
      </c>
      <c r="G131" s="89">
        <v>35</v>
      </c>
      <c r="H131" s="89">
        <v>20</v>
      </c>
      <c r="I131" s="89">
        <v>15</v>
      </c>
      <c r="J131" s="89">
        <v>35</v>
      </c>
    </row>
    <row r="132" spans="2:10" x14ac:dyDescent="0.25">
      <c r="B132" s="35" t="s">
        <v>426</v>
      </c>
      <c r="C132" s="90"/>
      <c r="D132" s="91"/>
      <c r="E132" s="92">
        <v>21</v>
      </c>
      <c r="F132" s="92">
        <v>14</v>
      </c>
      <c r="G132" s="92">
        <v>35</v>
      </c>
      <c r="H132" s="92">
        <v>20</v>
      </c>
      <c r="I132" s="92">
        <v>15</v>
      </c>
      <c r="J132" s="92">
        <v>35</v>
      </c>
    </row>
    <row r="133" spans="2:10" x14ac:dyDescent="0.25">
      <c r="B133" s="93">
        <v>9.0401000000000007</v>
      </c>
      <c r="C133" s="39" t="s">
        <v>151</v>
      </c>
      <c r="D133" s="40" t="s">
        <v>152</v>
      </c>
      <c r="E133" s="92">
        <v>14</v>
      </c>
      <c r="F133" s="92">
        <v>11</v>
      </c>
      <c r="G133" s="92">
        <v>25</v>
      </c>
      <c r="H133" s="92">
        <v>12</v>
      </c>
      <c r="I133" s="92">
        <v>11</v>
      </c>
      <c r="J133" s="92">
        <v>23</v>
      </c>
    </row>
    <row r="134" spans="2:10" x14ac:dyDescent="0.25">
      <c r="B134" s="94">
        <v>9.0498999999999992</v>
      </c>
      <c r="C134" s="39" t="s">
        <v>153</v>
      </c>
      <c r="D134" s="40" t="s">
        <v>154</v>
      </c>
      <c r="E134" s="92">
        <v>7</v>
      </c>
      <c r="F134" s="92">
        <v>3</v>
      </c>
      <c r="G134" s="92">
        <v>10</v>
      </c>
      <c r="H134" s="92">
        <v>8</v>
      </c>
      <c r="I134" s="92">
        <v>4</v>
      </c>
      <c r="J134" s="92">
        <v>12</v>
      </c>
    </row>
    <row r="135" spans="2:10" x14ac:dyDescent="0.25">
      <c r="B135" s="31" t="s">
        <v>158</v>
      </c>
      <c r="C135" s="84"/>
      <c r="D135" s="85"/>
      <c r="E135" s="86">
        <v>192</v>
      </c>
      <c r="F135" s="86">
        <v>311</v>
      </c>
      <c r="G135" s="86">
        <v>503</v>
      </c>
      <c r="H135" s="86">
        <v>195</v>
      </c>
      <c r="I135" s="86">
        <v>312</v>
      </c>
      <c r="J135" s="86">
        <v>507</v>
      </c>
    </row>
    <row r="136" spans="2:10" x14ac:dyDescent="0.25">
      <c r="B136" s="32" t="s">
        <v>36</v>
      </c>
      <c r="C136" s="87"/>
      <c r="D136" s="88"/>
      <c r="E136" s="89">
        <v>192</v>
      </c>
      <c r="F136" s="89">
        <v>311</v>
      </c>
      <c r="G136" s="89">
        <v>503</v>
      </c>
      <c r="H136" s="89">
        <v>195</v>
      </c>
      <c r="I136" s="89">
        <v>312</v>
      </c>
      <c r="J136" s="89">
        <v>507</v>
      </c>
    </row>
    <row r="137" spans="2:10" x14ac:dyDescent="0.25">
      <c r="B137" s="35" t="s">
        <v>426</v>
      </c>
      <c r="C137" s="90"/>
      <c r="D137" s="91"/>
      <c r="E137" s="92">
        <v>10</v>
      </c>
      <c r="F137" s="92">
        <v>15</v>
      </c>
      <c r="G137" s="92">
        <v>25</v>
      </c>
      <c r="H137" s="92">
        <v>15</v>
      </c>
      <c r="I137" s="92">
        <v>20</v>
      </c>
      <c r="J137" s="92">
        <v>35</v>
      </c>
    </row>
    <row r="138" spans="2:10" x14ac:dyDescent="0.25">
      <c r="B138" s="93">
        <v>22.010100000000001</v>
      </c>
      <c r="C138" s="39" t="s">
        <v>157</v>
      </c>
      <c r="D138" s="40" t="s">
        <v>158</v>
      </c>
      <c r="E138" s="92">
        <v>3</v>
      </c>
      <c r="F138" s="92">
        <v>9</v>
      </c>
      <c r="G138" s="92">
        <v>12</v>
      </c>
      <c r="H138" s="92">
        <v>6</v>
      </c>
      <c r="I138" s="92">
        <v>10</v>
      </c>
      <c r="J138" s="92">
        <v>16</v>
      </c>
    </row>
    <row r="139" spans="2:10" x14ac:dyDescent="0.25">
      <c r="B139" s="93" t="s">
        <v>455</v>
      </c>
      <c r="C139" s="39" t="s">
        <v>444</v>
      </c>
      <c r="D139" s="40" t="s">
        <v>445</v>
      </c>
      <c r="E139" s="92">
        <v>7</v>
      </c>
      <c r="F139" s="92">
        <v>6</v>
      </c>
      <c r="G139" s="92">
        <v>13</v>
      </c>
      <c r="H139" s="92">
        <v>9</v>
      </c>
      <c r="I139" s="92">
        <v>10</v>
      </c>
      <c r="J139" s="92">
        <v>19</v>
      </c>
    </row>
    <row r="140" spans="2:10" x14ac:dyDescent="0.25">
      <c r="B140" s="35" t="s">
        <v>156</v>
      </c>
      <c r="C140" s="90"/>
      <c r="D140" s="91"/>
      <c r="E140" s="92">
        <v>182</v>
      </c>
      <c r="F140" s="92">
        <v>296</v>
      </c>
      <c r="G140" s="92">
        <v>478</v>
      </c>
      <c r="H140" s="92">
        <v>180</v>
      </c>
      <c r="I140" s="92">
        <v>292</v>
      </c>
      <c r="J140" s="92">
        <v>472</v>
      </c>
    </row>
    <row r="141" spans="2:10" x14ac:dyDescent="0.25">
      <c r="B141" s="94">
        <v>22.010100000000001</v>
      </c>
      <c r="C141" s="39" t="s">
        <v>157</v>
      </c>
      <c r="D141" s="40" t="s">
        <v>158</v>
      </c>
      <c r="E141" s="92">
        <v>182</v>
      </c>
      <c r="F141" s="92">
        <v>296</v>
      </c>
      <c r="G141" s="92">
        <v>478</v>
      </c>
      <c r="H141" s="92">
        <v>180</v>
      </c>
      <c r="I141" s="92">
        <v>292</v>
      </c>
      <c r="J141" s="92">
        <v>472</v>
      </c>
    </row>
    <row r="142" spans="2:10" x14ac:dyDescent="0.25">
      <c r="B142" s="31" t="s">
        <v>498</v>
      </c>
      <c r="C142" s="84"/>
      <c r="D142" s="85"/>
      <c r="E142" s="86">
        <v>406</v>
      </c>
      <c r="F142" s="86">
        <v>948</v>
      </c>
      <c r="G142" s="86">
        <v>1354</v>
      </c>
      <c r="H142" s="86">
        <v>374</v>
      </c>
      <c r="I142" s="86">
        <v>853</v>
      </c>
      <c r="J142" s="86">
        <v>1227</v>
      </c>
    </row>
    <row r="143" spans="2:10" x14ac:dyDescent="0.25">
      <c r="B143" s="32" t="s">
        <v>4</v>
      </c>
      <c r="C143" s="87"/>
      <c r="D143" s="88"/>
      <c r="E143" s="89">
        <v>228</v>
      </c>
      <c r="F143" s="89">
        <v>630</v>
      </c>
      <c r="G143" s="89">
        <v>858</v>
      </c>
      <c r="H143" s="89">
        <v>207</v>
      </c>
      <c r="I143" s="89">
        <v>564</v>
      </c>
      <c r="J143" s="89">
        <v>771</v>
      </c>
    </row>
    <row r="144" spans="2:10" x14ac:dyDescent="0.25">
      <c r="B144" s="35" t="s">
        <v>5</v>
      </c>
      <c r="C144" s="90"/>
      <c r="D144" s="91"/>
      <c r="E144" s="92">
        <v>53</v>
      </c>
      <c r="F144" s="92">
        <v>103</v>
      </c>
      <c r="G144" s="92">
        <v>156</v>
      </c>
      <c r="H144" s="92">
        <v>50</v>
      </c>
      <c r="I144" s="92">
        <v>96</v>
      </c>
      <c r="J144" s="92">
        <v>146</v>
      </c>
    </row>
    <row r="145" spans="2:10" x14ac:dyDescent="0.25">
      <c r="B145" s="93">
        <v>13.1302</v>
      </c>
      <c r="C145" s="39" t="s">
        <v>172</v>
      </c>
      <c r="D145" s="40" t="s">
        <v>173</v>
      </c>
      <c r="E145" s="92">
        <v>1</v>
      </c>
      <c r="F145" s="92">
        <v>32</v>
      </c>
      <c r="G145" s="92">
        <v>33</v>
      </c>
      <c r="H145" s="92">
        <v>1</v>
      </c>
      <c r="I145" s="92">
        <v>28</v>
      </c>
      <c r="J145" s="92">
        <v>29</v>
      </c>
    </row>
    <row r="146" spans="2:10" x14ac:dyDescent="0.25">
      <c r="B146" s="93">
        <v>13.1312</v>
      </c>
      <c r="C146" s="39" t="s">
        <v>180</v>
      </c>
      <c r="D146" s="40" t="s">
        <v>181</v>
      </c>
      <c r="E146" s="92">
        <v>13</v>
      </c>
      <c r="F146" s="92">
        <v>14</v>
      </c>
      <c r="G146" s="92">
        <v>27</v>
      </c>
      <c r="H146" s="92">
        <v>14</v>
      </c>
      <c r="I146" s="92">
        <v>15</v>
      </c>
      <c r="J146" s="92">
        <v>29</v>
      </c>
    </row>
    <row r="147" spans="2:10" x14ac:dyDescent="0.25">
      <c r="B147" s="93">
        <v>13.132400000000001</v>
      </c>
      <c r="C147" s="39" t="s">
        <v>192</v>
      </c>
      <c r="D147" s="40" t="s">
        <v>193</v>
      </c>
      <c r="E147" s="92">
        <v>18</v>
      </c>
      <c r="F147" s="92">
        <v>31</v>
      </c>
      <c r="G147" s="92">
        <v>49</v>
      </c>
      <c r="H147" s="92">
        <v>15</v>
      </c>
      <c r="I147" s="92">
        <v>31</v>
      </c>
      <c r="J147" s="92">
        <v>46</v>
      </c>
    </row>
    <row r="148" spans="2:10" x14ac:dyDescent="0.25">
      <c r="B148" s="93">
        <v>13.9999</v>
      </c>
      <c r="C148" s="39" t="s">
        <v>202</v>
      </c>
      <c r="D148" s="40" t="s">
        <v>203</v>
      </c>
      <c r="E148" s="92">
        <v>21</v>
      </c>
      <c r="F148" s="92">
        <v>26</v>
      </c>
      <c r="G148" s="92">
        <v>47</v>
      </c>
      <c r="H148" s="92">
        <v>20</v>
      </c>
      <c r="I148" s="92">
        <v>22</v>
      </c>
      <c r="J148" s="92">
        <v>42</v>
      </c>
    </row>
    <row r="149" spans="2:10" x14ac:dyDescent="0.25">
      <c r="B149" s="35" t="s">
        <v>405</v>
      </c>
      <c r="C149" s="90"/>
      <c r="D149" s="91"/>
      <c r="E149" s="92">
        <v>19</v>
      </c>
      <c r="F149" s="92">
        <v>205</v>
      </c>
      <c r="G149" s="92">
        <v>224</v>
      </c>
      <c r="H149" s="92">
        <v>19</v>
      </c>
      <c r="I149" s="92">
        <v>185</v>
      </c>
      <c r="J149" s="92">
        <v>204</v>
      </c>
    </row>
    <row r="150" spans="2:10" x14ac:dyDescent="0.25">
      <c r="B150" s="94">
        <v>13.120200000000001</v>
      </c>
      <c r="C150" s="39" t="s">
        <v>164</v>
      </c>
      <c r="D150" s="40" t="s">
        <v>165</v>
      </c>
      <c r="E150" s="92">
        <v>2</v>
      </c>
      <c r="F150" s="92">
        <v>41</v>
      </c>
      <c r="G150" s="92">
        <v>43</v>
      </c>
      <c r="H150" s="92">
        <v>2</v>
      </c>
      <c r="I150" s="92">
        <v>33</v>
      </c>
      <c r="J150" s="92">
        <v>35</v>
      </c>
    </row>
    <row r="151" spans="2:10" x14ac:dyDescent="0.25">
      <c r="B151" s="94">
        <v>13.120200000000001</v>
      </c>
      <c r="C151" s="39" t="s">
        <v>162</v>
      </c>
      <c r="D151" s="40" t="s">
        <v>163</v>
      </c>
      <c r="E151" s="92">
        <v>7</v>
      </c>
      <c r="F151" s="92">
        <v>95</v>
      </c>
      <c r="G151" s="92">
        <v>102</v>
      </c>
      <c r="H151" s="92">
        <v>7</v>
      </c>
      <c r="I151" s="92">
        <v>83</v>
      </c>
      <c r="J151" s="92">
        <v>90</v>
      </c>
    </row>
    <row r="152" spans="2:10" x14ac:dyDescent="0.25">
      <c r="B152" s="94">
        <v>13.120200000000001</v>
      </c>
      <c r="C152" s="39" t="s">
        <v>446</v>
      </c>
      <c r="D152" s="40" t="s">
        <v>447</v>
      </c>
      <c r="E152" s="92">
        <v>5</v>
      </c>
      <c r="F152" s="92">
        <v>41</v>
      </c>
      <c r="G152" s="92">
        <v>46</v>
      </c>
      <c r="H152" s="92">
        <v>5</v>
      </c>
      <c r="I152" s="92">
        <v>43</v>
      </c>
      <c r="J152" s="92">
        <v>48</v>
      </c>
    </row>
    <row r="153" spans="2:10" x14ac:dyDescent="0.25">
      <c r="B153" s="93">
        <v>13.120200000000001</v>
      </c>
      <c r="C153" s="39" t="s">
        <v>160</v>
      </c>
      <c r="D153" s="40" t="s">
        <v>161</v>
      </c>
      <c r="E153" s="92"/>
      <c r="F153" s="92">
        <v>7</v>
      </c>
      <c r="G153" s="92">
        <v>7</v>
      </c>
      <c r="H153" s="92"/>
      <c r="I153" s="92">
        <v>7</v>
      </c>
      <c r="J153" s="92">
        <v>7</v>
      </c>
    </row>
    <row r="154" spans="2:10" x14ac:dyDescent="0.25">
      <c r="B154" s="93">
        <v>13.1401</v>
      </c>
      <c r="C154" s="39" t="s">
        <v>200</v>
      </c>
      <c r="D154" s="40" t="s">
        <v>201</v>
      </c>
      <c r="E154" s="92">
        <v>5</v>
      </c>
      <c r="F154" s="92">
        <v>21</v>
      </c>
      <c r="G154" s="92">
        <v>26</v>
      </c>
      <c r="H154" s="92">
        <v>5</v>
      </c>
      <c r="I154" s="92">
        <v>19</v>
      </c>
      <c r="J154" s="92">
        <v>24</v>
      </c>
    </row>
    <row r="155" spans="2:10" x14ac:dyDescent="0.25">
      <c r="B155" s="35" t="s">
        <v>406</v>
      </c>
      <c r="C155" s="90"/>
      <c r="D155" s="91"/>
      <c r="E155" s="92">
        <v>155</v>
      </c>
      <c r="F155" s="92">
        <v>265</v>
      </c>
      <c r="G155" s="92">
        <v>420</v>
      </c>
      <c r="H155" s="92">
        <v>137</v>
      </c>
      <c r="I155" s="92">
        <v>234</v>
      </c>
      <c r="J155" s="92">
        <v>371</v>
      </c>
    </row>
    <row r="156" spans="2:10" x14ac:dyDescent="0.25">
      <c r="B156" s="93">
        <v>13.1205</v>
      </c>
      <c r="C156" s="39" t="s">
        <v>166</v>
      </c>
      <c r="D156" s="40" t="s">
        <v>167</v>
      </c>
      <c r="E156" s="92">
        <v>24</v>
      </c>
      <c r="F156" s="92">
        <v>51</v>
      </c>
      <c r="G156" s="92">
        <v>75</v>
      </c>
      <c r="H156" s="92">
        <v>24</v>
      </c>
      <c r="I156" s="92">
        <v>44</v>
      </c>
      <c r="J156" s="92">
        <v>68</v>
      </c>
    </row>
    <row r="157" spans="2:10" x14ac:dyDescent="0.25">
      <c r="B157" s="93">
        <v>13.1311</v>
      </c>
      <c r="C157" s="39" t="s">
        <v>178</v>
      </c>
      <c r="D157" s="40" t="s">
        <v>179</v>
      </c>
      <c r="E157" s="92">
        <v>10</v>
      </c>
      <c r="F157" s="92">
        <v>13</v>
      </c>
      <c r="G157" s="92">
        <v>23</v>
      </c>
      <c r="H157" s="92">
        <v>9</v>
      </c>
      <c r="I157" s="92">
        <v>15</v>
      </c>
      <c r="J157" s="92">
        <v>24</v>
      </c>
    </row>
    <row r="158" spans="2:10" x14ac:dyDescent="0.25">
      <c r="B158" s="93">
        <v>13.131399999999999</v>
      </c>
      <c r="C158" s="39" t="s">
        <v>182</v>
      </c>
      <c r="D158" s="40" t="s">
        <v>183</v>
      </c>
      <c r="E158" s="92">
        <v>42</v>
      </c>
      <c r="F158" s="92">
        <v>24</v>
      </c>
      <c r="G158" s="92">
        <v>66</v>
      </c>
      <c r="H158" s="92">
        <v>37</v>
      </c>
      <c r="I158" s="92">
        <v>23</v>
      </c>
      <c r="J158" s="92">
        <v>60</v>
      </c>
    </row>
    <row r="159" spans="2:10" x14ac:dyDescent="0.25">
      <c r="B159" s="93">
        <v>13.131600000000001</v>
      </c>
      <c r="C159" s="39" t="s">
        <v>184</v>
      </c>
      <c r="D159" s="40" t="s">
        <v>185</v>
      </c>
      <c r="E159" s="92">
        <v>11</v>
      </c>
      <c r="F159" s="92">
        <v>38</v>
      </c>
      <c r="G159" s="92">
        <v>49</v>
      </c>
      <c r="H159" s="92">
        <v>6</v>
      </c>
      <c r="I159" s="92">
        <v>34</v>
      </c>
      <c r="J159" s="92">
        <v>40</v>
      </c>
    </row>
    <row r="160" spans="2:10" x14ac:dyDescent="0.25">
      <c r="B160" s="93">
        <v>13.1318</v>
      </c>
      <c r="C160" s="39" t="s">
        <v>186</v>
      </c>
      <c r="D160" s="40" t="s">
        <v>187</v>
      </c>
      <c r="E160" s="92">
        <v>2</v>
      </c>
      <c r="F160" s="92">
        <v>4</v>
      </c>
      <c r="G160" s="92">
        <v>6</v>
      </c>
      <c r="H160" s="92">
        <v>2</v>
      </c>
      <c r="I160" s="92">
        <v>3</v>
      </c>
      <c r="J160" s="92">
        <v>5</v>
      </c>
    </row>
    <row r="161" spans="2:10" x14ac:dyDescent="0.25">
      <c r="B161" s="93">
        <v>13.132199999999999</v>
      </c>
      <c r="C161" s="39" t="s">
        <v>188</v>
      </c>
      <c r="D161" s="40" t="s">
        <v>189</v>
      </c>
      <c r="E161" s="92">
        <v>15</v>
      </c>
      <c r="F161" s="92">
        <v>39</v>
      </c>
      <c r="G161" s="92">
        <v>54</v>
      </c>
      <c r="H161" s="92">
        <v>12</v>
      </c>
      <c r="I161" s="92">
        <v>33</v>
      </c>
      <c r="J161" s="92">
        <v>45</v>
      </c>
    </row>
    <row r="162" spans="2:10" x14ac:dyDescent="0.25">
      <c r="B162" s="93">
        <v>13.132300000000001</v>
      </c>
      <c r="C162" s="39" t="s">
        <v>190</v>
      </c>
      <c r="D162" s="40" t="s">
        <v>191</v>
      </c>
      <c r="E162" s="92">
        <v>18</v>
      </c>
      <c r="F162" s="92">
        <v>41</v>
      </c>
      <c r="G162" s="92">
        <v>59</v>
      </c>
      <c r="H162" s="92">
        <v>16</v>
      </c>
      <c r="I162" s="92">
        <v>29</v>
      </c>
      <c r="J162" s="92">
        <v>45</v>
      </c>
    </row>
    <row r="163" spans="2:10" x14ac:dyDescent="0.25">
      <c r="B163" s="93">
        <v>13.1328</v>
      </c>
      <c r="C163" s="39" t="s">
        <v>194</v>
      </c>
      <c r="D163" s="40" t="s">
        <v>195</v>
      </c>
      <c r="E163" s="92">
        <v>15</v>
      </c>
      <c r="F163" s="92">
        <v>15</v>
      </c>
      <c r="G163" s="92">
        <v>30</v>
      </c>
      <c r="H163" s="92">
        <v>12</v>
      </c>
      <c r="I163" s="92">
        <v>14</v>
      </c>
      <c r="J163" s="92">
        <v>26</v>
      </c>
    </row>
    <row r="164" spans="2:10" x14ac:dyDescent="0.25">
      <c r="B164" s="93">
        <v>13.132899999999999</v>
      </c>
      <c r="C164" s="39" t="s">
        <v>196</v>
      </c>
      <c r="D164" s="40" t="s">
        <v>197</v>
      </c>
      <c r="E164" s="92">
        <v>4</v>
      </c>
      <c r="F164" s="92">
        <v>6</v>
      </c>
      <c r="G164" s="92">
        <v>10</v>
      </c>
      <c r="H164" s="92">
        <v>3</v>
      </c>
      <c r="I164" s="92">
        <v>5</v>
      </c>
      <c r="J164" s="92">
        <v>8</v>
      </c>
    </row>
    <row r="165" spans="2:10" x14ac:dyDescent="0.25">
      <c r="B165" s="93">
        <v>13.132999999999999</v>
      </c>
      <c r="C165" s="39" t="s">
        <v>198</v>
      </c>
      <c r="D165" s="40" t="s">
        <v>199</v>
      </c>
      <c r="E165" s="92">
        <v>9</v>
      </c>
      <c r="F165" s="92">
        <v>26</v>
      </c>
      <c r="G165" s="92">
        <v>35</v>
      </c>
      <c r="H165" s="92">
        <v>8</v>
      </c>
      <c r="I165" s="92">
        <v>22</v>
      </c>
      <c r="J165" s="92">
        <v>30</v>
      </c>
    </row>
    <row r="166" spans="2:10" x14ac:dyDescent="0.25">
      <c r="B166" s="93" t="s">
        <v>455</v>
      </c>
      <c r="C166" s="39" t="s">
        <v>499</v>
      </c>
      <c r="D166" s="40" t="s">
        <v>500</v>
      </c>
      <c r="E166" s="92">
        <v>5</v>
      </c>
      <c r="F166" s="92">
        <v>8</v>
      </c>
      <c r="G166" s="92">
        <v>13</v>
      </c>
      <c r="H166" s="92">
        <v>8</v>
      </c>
      <c r="I166" s="92">
        <v>12</v>
      </c>
      <c r="J166" s="92">
        <v>20</v>
      </c>
    </row>
    <row r="167" spans="2:10" x14ac:dyDescent="0.25">
      <c r="B167" s="35" t="s">
        <v>501</v>
      </c>
      <c r="C167" s="90"/>
      <c r="D167" s="91"/>
      <c r="E167" s="92">
        <v>1</v>
      </c>
      <c r="F167" s="92">
        <v>57</v>
      </c>
      <c r="G167" s="92">
        <v>58</v>
      </c>
      <c r="H167" s="92">
        <v>1</v>
      </c>
      <c r="I167" s="92">
        <v>49</v>
      </c>
      <c r="J167" s="92">
        <v>50</v>
      </c>
    </row>
    <row r="168" spans="2:10" x14ac:dyDescent="0.25">
      <c r="B168" s="93">
        <v>13.121</v>
      </c>
      <c r="C168" s="39" t="s">
        <v>170</v>
      </c>
      <c r="D168" s="40" t="s">
        <v>171</v>
      </c>
      <c r="E168" s="92">
        <v>1</v>
      </c>
      <c r="F168" s="92">
        <v>57</v>
      </c>
      <c r="G168" s="92">
        <v>58</v>
      </c>
      <c r="H168" s="92">
        <v>1</v>
      </c>
      <c r="I168" s="92">
        <v>49</v>
      </c>
      <c r="J168" s="92">
        <v>50</v>
      </c>
    </row>
    <row r="169" spans="2:10" x14ac:dyDescent="0.25">
      <c r="B169" s="32" t="s">
        <v>36</v>
      </c>
      <c r="C169" s="87"/>
      <c r="D169" s="88"/>
      <c r="E169" s="89">
        <v>178</v>
      </c>
      <c r="F169" s="89">
        <v>318</v>
      </c>
      <c r="G169" s="89">
        <v>496</v>
      </c>
      <c r="H169" s="89">
        <v>167</v>
      </c>
      <c r="I169" s="89">
        <v>289</v>
      </c>
      <c r="J169" s="89">
        <v>456</v>
      </c>
    </row>
    <row r="170" spans="2:10" x14ac:dyDescent="0.25">
      <c r="B170" s="35" t="s">
        <v>43</v>
      </c>
      <c r="C170" s="90"/>
      <c r="D170" s="91"/>
      <c r="E170" s="92">
        <v>94</v>
      </c>
      <c r="F170" s="92">
        <v>178</v>
      </c>
      <c r="G170" s="92">
        <v>272</v>
      </c>
      <c r="H170" s="92">
        <v>87</v>
      </c>
      <c r="I170" s="92">
        <v>167</v>
      </c>
      <c r="J170" s="92">
        <v>254</v>
      </c>
    </row>
    <row r="171" spans="2:10" x14ac:dyDescent="0.25">
      <c r="B171" s="93">
        <v>13.030099999999999</v>
      </c>
      <c r="C171" s="39" t="s">
        <v>217</v>
      </c>
      <c r="D171" s="40" t="s">
        <v>218</v>
      </c>
      <c r="E171" s="92">
        <v>63</v>
      </c>
      <c r="F171" s="92">
        <v>109</v>
      </c>
      <c r="G171" s="92">
        <v>172</v>
      </c>
      <c r="H171" s="92">
        <v>61</v>
      </c>
      <c r="I171" s="92">
        <v>102</v>
      </c>
      <c r="J171" s="92">
        <v>163</v>
      </c>
    </row>
    <row r="172" spans="2:10" x14ac:dyDescent="0.25">
      <c r="B172" s="93">
        <v>13.040100000000001</v>
      </c>
      <c r="C172" s="39" t="s">
        <v>246</v>
      </c>
      <c r="D172" s="40" t="s">
        <v>222</v>
      </c>
      <c r="E172" s="92">
        <v>26</v>
      </c>
      <c r="F172" s="92">
        <v>47</v>
      </c>
      <c r="G172" s="92">
        <v>73</v>
      </c>
      <c r="H172" s="92">
        <v>21</v>
      </c>
      <c r="I172" s="92">
        <v>45</v>
      </c>
      <c r="J172" s="92">
        <v>66</v>
      </c>
    </row>
    <row r="173" spans="2:10" x14ac:dyDescent="0.25">
      <c r="B173" s="93">
        <v>13.110099999999999</v>
      </c>
      <c r="C173" s="39" t="s">
        <v>247</v>
      </c>
      <c r="D173" s="40" t="s">
        <v>231</v>
      </c>
      <c r="E173" s="92">
        <v>5</v>
      </c>
      <c r="F173" s="92">
        <v>22</v>
      </c>
      <c r="G173" s="92">
        <v>27</v>
      </c>
      <c r="H173" s="92">
        <v>5</v>
      </c>
      <c r="I173" s="92">
        <v>20</v>
      </c>
      <c r="J173" s="92">
        <v>25</v>
      </c>
    </row>
    <row r="174" spans="2:10" x14ac:dyDescent="0.25">
      <c r="B174" s="35" t="s">
        <v>426</v>
      </c>
      <c r="C174" s="90"/>
      <c r="D174" s="91"/>
      <c r="E174" s="92">
        <v>84</v>
      </c>
      <c r="F174" s="92">
        <v>140</v>
      </c>
      <c r="G174" s="92">
        <v>224</v>
      </c>
      <c r="H174" s="92">
        <v>80</v>
      </c>
      <c r="I174" s="92">
        <v>122</v>
      </c>
      <c r="J174" s="92">
        <v>202</v>
      </c>
    </row>
    <row r="175" spans="2:10" x14ac:dyDescent="0.25">
      <c r="B175" s="93">
        <v>13.030099999999999</v>
      </c>
      <c r="C175" s="39" t="s">
        <v>217</v>
      </c>
      <c r="D175" s="40" t="s">
        <v>218</v>
      </c>
      <c r="E175" s="92">
        <v>23</v>
      </c>
      <c r="F175" s="92">
        <v>17</v>
      </c>
      <c r="G175" s="92">
        <v>40</v>
      </c>
      <c r="H175" s="92">
        <v>20</v>
      </c>
      <c r="I175" s="92">
        <v>11</v>
      </c>
      <c r="J175" s="92">
        <v>31</v>
      </c>
    </row>
    <row r="176" spans="2:10" x14ac:dyDescent="0.25">
      <c r="B176" s="93">
        <v>13.040100000000001</v>
      </c>
      <c r="C176" s="39" t="s">
        <v>221</v>
      </c>
      <c r="D176" s="40" t="s">
        <v>222</v>
      </c>
      <c r="E176" s="92">
        <v>12</v>
      </c>
      <c r="F176" s="92">
        <v>20</v>
      </c>
      <c r="G176" s="92">
        <v>32</v>
      </c>
      <c r="H176" s="92">
        <v>9</v>
      </c>
      <c r="I176" s="92">
        <v>18</v>
      </c>
      <c r="J176" s="92">
        <v>27</v>
      </c>
    </row>
    <row r="177" spans="2:10" x14ac:dyDescent="0.25">
      <c r="B177" s="94">
        <v>13.0601</v>
      </c>
      <c r="C177" s="39" t="s">
        <v>225</v>
      </c>
      <c r="D177" s="40" t="s">
        <v>226</v>
      </c>
      <c r="E177" s="92">
        <v>2</v>
      </c>
      <c r="F177" s="92">
        <v>3</v>
      </c>
      <c r="G177" s="92">
        <v>5</v>
      </c>
      <c r="H177" s="92">
        <v>2</v>
      </c>
      <c r="I177" s="92">
        <v>3</v>
      </c>
      <c r="J177" s="92">
        <v>5</v>
      </c>
    </row>
    <row r="178" spans="2:10" x14ac:dyDescent="0.25">
      <c r="B178" s="93">
        <v>13.0601</v>
      </c>
      <c r="C178" s="39" t="s">
        <v>223</v>
      </c>
      <c r="D178" s="40" t="s">
        <v>224</v>
      </c>
      <c r="E178" s="92">
        <v>3</v>
      </c>
      <c r="F178" s="92">
        <v>5</v>
      </c>
      <c r="G178" s="92">
        <v>8</v>
      </c>
      <c r="H178" s="92">
        <v>4</v>
      </c>
      <c r="I178" s="92">
        <v>6</v>
      </c>
      <c r="J178" s="92">
        <v>10</v>
      </c>
    </row>
    <row r="179" spans="2:10" x14ac:dyDescent="0.25">
      <c r="B179" s="93">
        <v>13.100099999999999</v>
      </c>
      <c r="C179" s="39" t="s">
        <v>227</v>
      </c>
      <c r="D179" s="40" t="s">
        <v>228</v>
      </c>
      <c r="E179" s="92">
        <v>5</v>
      </c>
      <c r="F179" s="92">
        <v>16</v>
      </c>
      <c r="G179" s="92">
        <v>21</v>
      </c>
      <c r="H179" s="92">
        <v>5</v>
      </c>
      <c r="I179" s="92">
        <v>17</v>
      </c>
      <c r="J179" s="92">
        <v>22</v>
      </c>
    </row>
    <row r="180" spans="2:10" x14ac:dyDescent="0.25">
      <c r="B180" s="93">
        <v>13.110099999999999</v>
      </c>
      <c r="C180" s="39" t="s">
        <v>230</v>
      </c>
      <c r="D180" s="40" t="s">
        <v>231</v>
      </c>
      <c r="E180" s="92">
        <v>3</v>
      </c>
      <c r="F180" s="92">
        <v>23</v>
      </c>
      <c r="G180" s="92">
        <v>26</v>
      </c>
      <c r="H180" s="92">
        <v>3</v>
      </c>
      <c r="I180" s="92">
        <v>18</v>
      </c>
      <c r="J180" s="92">
        <v>21</v>
      </c>
    </row>
    <row r="181" spans="2:10" x14ac:dyDescent="0.25">
      <c r="B181" s="94">
        <v>13.121</v>
      </c>
      <c r="C181" s="39" t="s">
        <v>232</v>
      </c>
      <c r="D181" s="40" t="s">
        <v>233</v>
      </c>
      <c r="E181" s="92">
        <v>1</v>
      </c>
      <c r="F181" s="92">
        <v>11</v>
      </c>
      <c r="G181" s="92">
        <v>12</v>
      </c>
      <c r="H181" s="92">
        <v>2</v>
      </c>
      <c r="I181" s="92">
        <v>9</v>
      </c>
      <c r="J181" s="92">
        <v>11</v>
      </c>
    </row>
    <row r="182" spans="2:10" x14ac:dyDescent="0.25">
      <c r="B182" s="93">
        <v>13.121</v>
      </c>
      <c r="C182" s="39" t="s">
        <v>234</v>
      </c>
      <c r="D182" s="40" t="s">
        <v>235</v>
      </c>
      <c r="E182" s="92">
        <v>5</v>
      </c>
      <c r="F182" s="92">
        <v>23</v>
      </c>
      <c r="G182" s="92">
        <v>28</v>
      </c>
      <c r="H182" s="92">
        <v>4</v>
      </c>
      <c r="I182" s="92">
        <v>20</v>
      </c>
      <c r="J182" s="92">
        <v>24</v>
      </c>
    </row>
    <row r="183" spans="2:10" x14ac:dyDescent="0.25">
      <c r="B183" s="93">
        <v>13.1401</v>
      </c>
      <c r="C183" s="39" t="s">
        <v>238</v>
      </c>
      <c r="D183" s="40" t="s">
        <v>239</v>
      </c>
      <c r="E183" s="92">
        <v>8</v>
      </c>
      <c r="F183" s="92">
        <v>11</v>
      </c>
      <c r="G183" s="92">
        <v>19</v>
      </c>
      <c r="H183" s="92">
        <v>8</v>
      </c>
      <c r="I183" s="92">
        <v>9</v>
      </c>
      <c r="J183" s="92">
        <v>17</v>
      </c>
    </row>
    <row r="184" spans="2:10" x14ac:dyDescent="0.25">
      <c r="B184" s="94">
        <v>31.0505</v>
      </c>
      <c r="C184" s="39" t="s">
        <v>242</v>
      </c>
      <c r="D184" s="40" t="s">
        <v>243</v>
      </c>
      <c r="E184" s="92">
        <v>22</v>
      </c>
      <c r="F184" s="92">
        <v>11</v>
      </c>
      <c r="G184" s="92">
        <v>33</v>
      </c>
      <c r="H184" s="92">
        <v>23</v>
      </c>
      <c r="I184" s="92">
        <v>11</v>
      </c>
      <c r="J184" s="92">
        <v>34</v>
      </c>
    </row>
    <row r="185" spans="2:10" x14ac:dyDescent="0.25">
      <c r="B185" s="31" t="s">
        <v>502</v>
      </c>
      <c r="C185" s="84"/>
      <c r="D185" s="85"/>
      <c r="E185" s="86">
        <v>36</v>
      </c>
      <c r="F185" s="86">
        <v>55</v>
      </c>
      <c r="G185" s="86">
        <v>91</v>
      </c>
      <c r="H185" s="86">
        <v>35</v>
      </c>
      <c r="I185" s="86">
        <v>58</v>
      </c>
      <c r="J185" s="86">
        <v>93</v>
      </c>
    </row>
    <row r="186" spans="2:10" x14ac:dyDescent="0.25">
      <c r="B186" s="32" t="s">
        <v>4</v>
      </c>
      <c r="C186" s="87"/>
      <c r="D186" s="88"/>
      <c r="E186" s="89">
        <v>9</v>
      </c>
      <c r="F186" s="89">
        <v>6</v>
      </c>
      <c r="G186" s="89">
        <v>15</v>
      </c>
      <c r="H186" s="89">
        <v>13</v>
      </c>
      <c r="I186" s="89">
        <v>6</v>
      </c>
      <c r="J186" s="89">
        <v>19</v>
      </c>
    </row>
    <row r="187" spans="2:10" x14ac:dyDescent="0.25">
      <c r="B187" s="35" t="s">
        <v>503</v>
      </c>
      <c r="C187" s="90"/>
      <c r="D187" s="91"/>
      <c r="E187" s="92">
        <v>5</v>
      </c>
      <c r="F187" s="92">
        <v>1</v>
      </c>
      <c r="G187" s="92">
        <v>6</v>
      </c>
      <c r="H187" s="92">
        <v>4</v>
      </c>
      <c r="I187" s="92"/>
      <c r="J187" s="92">
        <v>4</v>
      </c>
    </row>
    <row r="188" spans="2:10" x14ac:dyDescent="0.25">
      <c r="B188" s="93" t="s">
        <v>254</v>
      </c>
      <c r="C188" s="39" t="s">
        <v>255</v>
      </c>
      <c r="D188" s="40" t="s">
        <v>256</v>
      </c>
      <c r="E188" s="92">
        <v>1</v>
      </c>
      <c r="F188" s="92"/>
      <c r="G188" s="92">
        <v>1</v>
      </c>
      <c r="H188" s="92">
        <v>1</v>
      </c>
      <c r="I188" s="92"/>
      <c r="J188" s="92">
        <v>1</v>
      </c>
    </row>
    <row r="189" spans="2:10" x14ac:dyDescent="0.25">
      <c r="B189" s="93" t="s">
        <v>257</v>
      </c>
      <c r="C189" s="39" t="s">
        <v>258</v>
      </c>
      <c r="D189" s="40" t="s">
        <v>259</v>
      </c>
      <c r="E189" s="92">
        <v>1</v>
      </c>
      <c r="F189" s="92"/>
      <c r="G189" s="92">
        <v>1</v>
      </c>
      <c r="H189" s="92"/>
      <c r="I189" s="92"/>
      <c r="J189" s="92"/>
    </row>
    <row r="190" spans="2:10" x14ac:dyDescent="0.25">
      <c r="B190" s="93" t="s">
        <v>260</v>
      </c>
      <c r="C190" s="39" t="s">
        <v>261</v>
      </c>
      <c r="D190" s="40" t="s">
        <v>262</v>
      </c>
      <c r="E190" s="92">
        <v>1</v>
      </c>
      <c r="F190" s="92"/>
      <c r="G190" s="92">
        <v>1</v>
      </c>
      <c r="H190" s="92">
        <v>1</v>
      </c>
      <c r="I190" s="92"/>
      <c r="J190" s="92">
        <v>1</v>
      </c>
    </row>
    <row r="191" spans="2:10" x14ac:dyDescent="0.25">
      <c r="B191" s="93" t="s">
        <v>266</v>
      </c>
      <c r="C191" s="39" t="s">
        <v>267</v>
      </c>
      <c r="D191" s="40" t="s">
        <v>268</v>
      </c>
      <c r="E191" s="92">
        <v>2</v>
      </c>
      <c r="F191" s="92">
        <v>1</v>
      </c>
      <c r="G191" s="92">
        <v>3</v>
      </c>
      <c r="H191" s="92">
        <v>2</v>
      </c>
      <c r="I191" s="92"/>
      <c r="J191" s="92">
        <v>2</v>
      </c>
    </row>
    <row r="192" spans="2:10" x14ac:dyDescent="0.25">
      <c r="B192" s="35" t="s">
        <v>487</v>
      </c>
      <c r="C192" s="90"/>
      <c r="D192" s="91"/>
      <c r="E192" s="92">
        <v>4</v>
      </c>
      <c r="F192" s="92">
        <v>5</v>
      </c>
      <c r="G192" s="92">
        <v>9</v>
      </c>
      <c r="H192" s="92">
        <v>9</v>
      </c>
      <c r="I192" s="92">
        <v>6</v>
      </c>
      <c r="J192" s="92">
        <v>15</v>
      </c>
    </row>
    <row r="193" spans="2:10" x14ac:dyDescent="0.25">
      <c r="B193" s="93" t="s">
        <v>272</v>
      </c>
      <c r="C193" s="39" t="s">
        <v>272</v>
      </c>
      <c r="D193" s="40" t="s">
        <v>273</v>
      </c>
      <c r="E193" s="92">
        <v>4</v>
      </c>
      <c r="F193" s="92">
        <v>5</v>
      </c>
      <c r="G193" s="92">
        <v>9</v>
      </c>
      <c r="H193" s="92">
        <v>9</v>
      </c>
      <c r="I193" s="92">
        <v>6</v>
      </c>
      <c r="J193" s="92">
        <v>15</v>
      </c>
    </row>
    <row r="194" spans="2:10" x14ac:dyDescent="0.25">
      <c r="B194" s="32" t="s">
        <v>36</v>
      </c>
      <c r="C194" s="87"/>
      <c r="D194" s="88"/>
      <c r="E194" s="89">
        <v>27</v>
      </c>
      <c r="F194" s="89">
        <v>49</v>
      </c>
      <c r="G194" s="89">
        <v>76</v>
      </c>
      <c r="H194" s="89">
        <v>23</v>
      </c>
      <c r="I194" s="89">
        <v>52</v>
      </c>
      <c r="J194" s="89">
        <v>75</v>
      </c>
    </row>
    <row r="195" spans="2:10" x14ac:dyDescent="0.25">
      <c r="B195" s="35" t="s">
        <v>487</v>
      </c>
      <c r="C195" s="90"/>
      <c r="D195" s="91"/>
      <c r="E195" s="92">
        <v>27</v>
      </c>
      <c r="F195" s="92">
        <v>49</v>
      </c>
      <c r="G195" s="92">
        <v>76</v>
      </c>
      <c r="H195" s="92">
        <v>23</v>
      </c>
      <c r="I195" s="92">
        <v>52</v>
      </c>
      <c r="J195" s="92">
        <v>75</v>
      </c>
    </row>
    <row r="196" spans="2:10" x14ac:dyDescent="0.25">
      <c r="B196" s="94" t="s">
        <v>272</v>
      </c>
      <c r="C196" s="39" t="s">
        <v>272</v>
      </c>
      <c r="D196" s="40" t="s">
        <v>273</v>
      </c>
      <c r="E196" s="92">
        <v>27</v>
      </c>
      <c r="F196" s="92">
        <v>49</v>
      </c>
      <c r="G196" s="92">
        <v>76</v>
      </c>
      <c r="H196" s="92">
        <v>23</v>
      </c>
      <c r="I196" s="92">
        <v>52</v>
      </c>
      <c r="J196" s="92">
        <v>75</v>
      </c>
    </row>
    <row r="197" spans="2:10" x14ac:dyDescent="0.25">
      <c r="B197" s="31" t="s">
        <v>504</v>
      </c>
      <c r="C197" s="84"/>
      <c r="D197" s="85"/>
      <c r="E197" s="86">
        <v>91</v>
      </c>
      <c r="F197" s="86">
        <v>115</v>
      </c>
      <c r="G197" s="86">
        <v>206</v>
      </c>
      <c r="H197" s="86">
        <v>80</v>
      </c>
      <c r="I197" s="86">
        <v>103</v>
      </c>
      <c r="J197" s="86">
        <v>183</v>
      </c>
    </row>
    <row r="198" spans="2:10" x14ac:dyDescent="0.25">
      <c r="B198" s="32" t="s">
        <v>4</v>
      </c>
      <c r="C198" s="87"/>
      <c r="D198" s="88"/>
      <c r="E198" s="89">
        <v>91</v>
      </c>
      <c r="F198" s="89">
        <v>115</v>
      </c>
      <c r="G198" s="89">
        <v>206</v>
      </c>
      <c r="H198" s="89">
        <v>80</v>
      </c>
      <c r="I198" s="89">
        <v>103</v>
      </c>
      <c r="J198" s="89">
        <v>183</v>
      </c>
    </row>
    <row r="199" spans="2:10" x14ac:dyDescent="0.25">
      <c r="B199" s="35" t="s">
        <v>5</v>
      </c>
      <c r="C199" s="90"/>
      <c r="D199" s="91"/>
      <c r="E199" s="92">
        <v>82</v>
      </c>
      <c r="F199" s="92">
        <v>115</v>
      </c>
      <c r="G199" s="92">
        <v>197</v>
      </c>
      <c r="H199" s="92">
        <v>71</v>
      </c>
      <c r="I199" s="92">
        <v>103</v>
      </c>
      <c r="J199" s="92">
        <v>174</v>
      </c>
    </row>
    <row r="200" spans="2:10" x14ac:dyDescent="0.25">
      <c r="B200" s="93">
        <v>24.010200000000001</v>
      </c>
      <c r="C200" s="39" t="s">
        <v>285</v>
      </c>
      <c r="D200" s="40" t="s">
        <v>286</v>
      </c>
      <c r="E200" s="92">
        <v>82</v>
      </c>
      <c r="F200" s="92">
        <v>115</v>
      </c>
      <c r="G200" s="92">
        <v>197</v>
      </c>
      <c r="H200" s="92">
        <v>71</v>
      </c>
      <c r="I200" s="92">
        <v>103</v>
      </c>
      <c r="J200" s="92">
        <v>174</v>
      </c>
    </row>
    <row r="201" spans="2:10" x14ac:dyDescent="0.25">
      <c r="B201" s="35" t="s">
        <v>505</v>
      </c>
      <c r="C201" s="90"/>
      <c r="D201" s="91"/>
      <c r="E201" s="92">
        <v>3</v>
      </c>
      <c r="F201" s="92"/>
      <c r="G201" s="92">
        <v>3</v>
      </c>
      <c r="H201" s="92">
        <v>3</v>
      </c>
      <c r="I201" s="92"/>
      <c r="J201" s="92">
        <v>3</v>
      </c>
    </row>
    <row r="202" spans="2:10" x14ac:dyDescent="0.25">
      <c r="B202" s="93">
        <v>13</v>
      </c>
      <c r="C202" s="39" t="s">
        <v>279</v>
      </c>
      <c r="D202" s="40" t="s">
        <v>280</v>
      </c>
      <c r="E202" s="92">
        <v>1</v>
      </c>
      <c r="F202" s="92"/>
      <c r="G202" s="92">
        <v>1</v>
      </c>
      <c r="H202" s="92">
        <v>1</v>
      </c>
      <c r="I202" s="92"/>
      <c r="J202" s="92">
        <v>1</v>
      </c>
    </row>
    <row r="203" spans="2:10" x14ac:dyDescent="0.25">
      <c r="B203" s="93">
        <v>16</v>
      </c>
      <c r="C203" s="39" t="s">
        <v>281</v>
      </c>
      <c r="D203" s="40" t="s">
        <v>282</v>
      </c>
      <c r="E203" s="92">
        <v>1</v>
      </c>
      <c r="F203" s="92"/>
      <c r="G203" s="92">
        <v>1</v>
      </c>
      <c r="H203" s="92">
        <v>1</v>
      </c>
      <c r="I203" s="92"/>
      <c r="J203" s="92">
        <v>1</v>
      </c>
    </row>
    <row r="204" spans="2:10" x14ac:dyDescent="0.25">
      <c r="B204" s="93">
        <v>52</v>
      </c>
      <c r="C204" s="39" t="s">
        <v>291</v>
      </c>
      <c r="D204" s="40" t="s">
        <v>292</v>
      </c>
      <c r="E204" s="92">
        <v>1</v>
      </c>
      <c r="F204" s="92"/>
      <c r="G204" s="92">
        <v>1</v>
      </c>
      <c r="H204" s="92">
        <v>1</v>
      </c>
      <c r="I204" s="92"/>
      <c r="J204" s="92">
        <v>1</v>
      </c>
    </row>
    <row r="205" spans="2:10" x14ac:dyDescent="0.25">
      <c r="B205" s="35" t="s">
        <v>506</v>
      </c>
      <c r="C205" s="90"/>
      <c r="D205" s="91"/>
      <c r="E205" s="92">
        <v>6</v>
      </c>
      <c r="F205" s="92"/>
      <c r="G205" s="92">
        <v>6</v>
      </c>
      <c r="H205" s="92">
        <v>6</v>
      </c>
      <c r="I205" s="92"/>
      <c r="J205" s="92">
        <v>6</v>
      </c>
    </row>
    <row r="206" spans="2:10" x14ac:dyDescent="0.25">
      <c r="B206" s="93">
        <v>14.0901</v>
      </c>
      <c r="C206" s="39" t="s">
        <v>369</v>
      </c>
      <c r="D206" s="40" t="s">
        <v>370</v>
      </c>
      <c r="E206" s="92">
        <v>3</v>
      </c>
      <c r="F206" s="92"/>
      <c r="G206" s="92">
        <v>3</v>
      </c>
      <c r="H206" s="92">
        <v>3</v>
      </c>
      <c r="I206" s="92"/>
      <c r="J206" s="92">
        <v>3</v>
      </c>
    </row>
    <row r="207" spans="2:10" x14ac:dyDescent="0.25">
      <c r="B207" s="93">
        <v>14.100099999999999</v>
      </c>
      <c r="C207" s="39" t="s">
        <v>371</v>
      </c>
      <c r="D207" s="40" t="s">
        <v>372</v>
      </c>
      <c r="E207" s="92">
        <v>1</v>
      </c>
      <c r="F207" s="92"/>
      <c r="G207" s="92">
        <v>1</v>
      </c>
      <c r="H207" s="92">
        <v>1</v>
      </c>
      <c r="I207" s="92"/>
      <c r="J207" s="92">
        <v>1</v>
      </c>
    </row>
    <row r="208" spans="2:10" x14ac:dyDescent="0.25">
      <c r="B208" s="94">
        <v>14.190099999999999</v>
      </c>
      <c r="C208" s="39" t="s">
        <v>373</v>
      </c>
      <c r="D208" s="40" t="s">
        <v>374</v>
      </c>
      <c r="E208" s="92">
        <v>2</v>
      </c>
      <c r="F208" s="92"/>
      <c r="G208" s="92">
        <v>2</v>
      </c>
      <c r="H208" s="92">
        <v>2</v>
      </c>
      <c r="I208" s="92"/>
      <c r="J208" s="92">
        <v>2</v>
      </c>
    </row>
    <row r="209" spans="2:10" x14ac:dyDescent="0.25">
      <c r="B209" s="31" t="s">
        <v>507</v>
      </c>
      <c r="C209" s="84"/>
      <c r="D209" s="85"/>
      <c r="E209" s="86">
        <v>525</v>
      </c>
      <c r="F209" s="86">
        <v>1142</v>
      </c>
      <c r="G209" s="86">
        <v>1667</v>
      </c>
      <c r="H209" s="86">
        <v>501</v>
      </c>
      <c r="I209" s="86">
        <v>1090</v>
      </c>
      <c r="J209" s="86">
        <v>1591</v>
      </c>
    </row>
    <row r="210" spans="2:10" x14ac:dyDescent="0.25">
      <c r="B210" s="32" t="s">
        <v>4</v>
      </c>
      <c r="C210" s="87"/>
      <c r="D210" s="88"/>
      <c r="E210" s="89">
        <v>311</v>
      </c>
      <c r="F210" s="89">
        <v>905</v>
      </c>
      <c r="G210" s="89">
        <v>1216</v>
      </c>
      <c r="H210" s="89">
        <v>306</v>
      </c>
      <c r="I210" s="89">
        <v>870</v>
      </c>
      <c r="J210" s="89">
        <v>1176</v>
      </c>
    </row>
    <row r="211" spans="2:10" x14ac:dyDescent="0.25">
      <c r="B211" s="35" t="s">
        <v>5</v>
      </c>
      <c r="C211" s="90"/>
      <c r="D211" s="91"/>
      <c r="E211" s="92">
        <v>238</v>
      </c>
      <c r="F211" s="92">
        <v>727</v>
      </c>
      <c r="G211" s="92">
        <v>965</v>
      </c>
      <c r="H211" s="92">
        <v>239</v>
      </c>
      <c r="I211" s="92">
        <v>689</v>
      </c>
      <c r="J211" s="92">
        <v>928</v>
      </c>
    </row>
    <row r="212" spans="2:10" x14ac:dyDescent="0.25">
      <c r="B212" s="93">
        <v>16.010100000000001</v>
      </c>
      <c r="C212" s="39" t="s">
        <v>296</v>
      </c>
      <c r="D212" s="40" t="s">
        <v>297</v>
      </c>
      <c r="E212" s="92">
        <v>49</v>
      </c>
      <c r="F212" s="92">
        <v>308</v>
      </c>
      <c r="G212" s="92">
        <v>357</v>
      </c>
      <c r="H212" s="92">
        <v>39</v>
      </c>
      <c r="I212" s="92">
        <v>283</v>
      </c>
      <c r="J212" s="92">
        <v>322</v>
      </c>
    </row>
    <row r="213" spans="2:10" x14ac:dyDescent="0.25">
      <c r="B213" s="94">
        <v>16.010400000000001</v>
      </c>
      <c r="C213" s="39" t="s">
        <v>300</v>
      </c>
      <c r="D213" s="40" t="s">
        <v>301</v>
      </c>
      <c r="E213" s="92">
        <v>12</v>
      </c>
      <c r="F213" s="92">
        <v>53</v>
      </c>
      <c r="G213" s="92">
        <v>65</v>
      </c>
      <c r="H213" s="92">
        <v>11</v>
      </c>
      <c r="I213" s="92">
        <v>49</v>
      </c>
      <c r="J213" s="92">
        <v>60</v>
      </c>
    </row>
    <row r="214" spans="2:10" x14ac:dyDescent="0.25">
      <c r="B214" s="93">
        <v>16.010400000000001</v>
      </c>
      <c r="C214" s="39" t="s">
        <v>302</v>
      </c>
      <c r="D214" s="40" t="s">
        <v>303</v>
      </c>
      <c r="E214" s="92">
        <v>8</v>
      </c>
      <c r="F214" s="92">
        <v>26</v>
      </c>
      <c r="G214" s="92">
        <v>34</v>
      </c>
      <c r="H214" s="92">
        <v>8</v>
      </c>
      <c r="I214" s="92">
        <v>20</v>
      </c>
      <c r="J214" s="92">
        <v>28</v>
      </c>
    </row>
    <row r="215" spans="2:10" x14ac:dyDescent="0.25">
      <c r="B215" s="93">
        <v>16.090499999999999</v>
      </c>
      <c r="C215" s="39" t="s">
        <v>306</v>
      </c>
      <c r="D215" s="40" t="s">
        <v>307</v>
      </c>
      <c r="E215" s="92">
        <v>7</v>
      </c>
      <c r="F215" s="92">
        <v>19</v>
      </c>
      <c r="G215" s="92">
        <v>26</v>
      </c>
      <c r="H215" s="92">
        <v>7</v>
      </c>
      <c r="I215" s="92">
        <v>15</v>
      </c>
      <c r="J215" s="92">
        <v>22</v>
      </c>
    </row>
    <row r="216" spans="2:10" x14ac:dyDescent="0.25">
      <c r="B216" s="93">
        <v>23.010100000000001</v>
      </c>
      <c r="C216" s="39" t="s">
        <v>308</v>
      </c>
      <c r="D216" s="40" t="s">
        <v>309</v>
      </c>
      <c r="E216" s="92">
        <v>13</v>
      </c>
      <c r="F216" s="92">
        <v>49</v>
      </c>
      <c r="G216" s="92">
        <v>62</v>
      </c>
      <c r="H216" s="92">
        <v>14</v>
      </c>
      <c r="I216" s="92">
        <v>49</v>
      </c>
      <c r="J216" s="92">
        <v>63</v>
      </c>
    </row>
    <row r="217" spans="2:10" x14ac:dyDescent="0.25">
      <c r="B217" s="93">
        <v>23.9999</v>
      </c>
      <c r="C217" s="39" t="s">
        <v>310</v>
      </c>
      <c r="D217" s="40" t="s">
        <v>311</v>
      </c>
      <c r="E217" s="92">
        <v>5</v>
      </c>
      <c r="F217" s="92">
        <v>17</v>
      </c>
      <c r="G217" s="92">
        <v>22</v>
      </c>
      <c r="H217" s="92">
        <v>5</v>
      </c>
      <c r="I217" s="92">
        <v>16</v>
      </c>
      <c r="J217" s="92">
        <v>21</v>
      </c>
    </row>
    <row r="218" spans="2:10" x14ac:dyDescent="0.25">
      <c r="B218" s="93">
        <v>38.010100000000001</v>
      </c>
      <c r="C218" s="39" t="s">
        <v>325</v>
      </c>
      <c r="D218" s="40" t="s">
        <v>326</v>
      </c>
      <c r="E218" s="92">
        <v>19</v>
      </c>
      <c r="F218" s="92">
        <v>9</v>
      </c>
      <c r="G218" s="92">
        <v>28</v>
      </c>
      <c r="H218" s="92">
        <v>16</v>
      </c>
      <c r="I218" s="92">
        <v>7</v>
      </c>
      <c r="J218" s="92">
        <v>23</v>
      </c>
    </row>
    <row r="219" spans="2:10" x14ac:dyDescent="0.25">
      <c r="B219" s="93">
        <v>50.0501</v>
      </c>
      <c r="C219" s="39" t="s">
        <v>327</v>
      </c>
      <c r="D219" s="40" t="s">
        <v>328</v>
      </c>
      <c r="E219" s="92">
        <v>69</v>
      </c>
      <c r="F219" s="92">
        <v>163</v>
      </c>
      <c r="G219" s="92">
        <v>232</v>
      </c>
      <c r="H219" s="92">
        <v>77</v>
      </c>
      <c r="I219" s="92">
        <v>166</v>
      </c>
      <c r="J219" s="92">
        <v>243</v>
      </c>
    </row>
    <row r="220" spans="2:10" x14ac:dyDescent="0.25">
      <c r="B220" s="93">
        <v>50.070300000000003</v>
      </c>
      <c r="C220" s="39" t="s">
        <v>337</v>
      </c>
      <c r="D220" s="40" t="s">
        <v>338</v>
      </c>
      <c r="E220" s="92">
        <v>14</v>
      </c>
      <c r="F220" s="92">
        <v>44</v>
      </c>
      <c r="G220" s="92">
        <v>58</v>
      </c>
      <c r="H220" s="92">
        <v>12</v>
      </c>
      <c r="I220" s="92">
        <v>43</v>
      </c>
      <c r="J220" s="92">
        <v>55</v>
      </c>
    </row>
    <row r="221" spans="2:10" x14ac:dyDescent="0.25">
      <c r="B221" s="93">
        <v>50.0901</v>
      </c>
      <c r="C221" s="39" t="s">
        <v>351</v>
      </c>
      <c r="D221" s="40" t="s">
        <v>352</v>
      </c>
      <c r="E221" s="92">
        <v>28</v>
      </c>
      <c r="F221" s="92">
        <v>28</v>
      </c>
      <c r="G221" s="92">
        <v>56</v>
      </c>
      <c r="H221" s="92">
        <v>27</v>
      </c>
      <c r="I221" s="92">
        <v>27</v>
      </c>
      <c r="J221" s="92">
        <v>54</v>
      </c>
    </row>
    <row r="222" spans="2:10" x14ac:dyDescent="0.25">
      <c r="B222" s="93">
        <v>54.010100000000001</v>
      </c>
      <c r="C222" s="39" t="s">
        <v>367</v>
      </c>
      <c r="D222" s="40" t="s">
        <v>368</v>
      </c>
      <c r="E222" s="92">
        <v>14</v>
      </c>
      <c r="F222" s="92">
        <v>11</v>
      </c>
      <c r="G222" s="92">
        <v>25</v>
      </c>
      <c r="H222" s="92">
        <v>23</v>
      </c>
      <c r="I222" s="92">
        <v>14</v>
      </c>
      <c r="J222" s="92">
        <v>37</v>
      </c>
    </row>
    <row r="223" spans="2:10" x14ac:dyDescent="0.25">
      <c r="B223" s="35" t="s">
        <v>508</v>
      </c>
      <c r="C223" s="90"/>
      <c r="D223" s="91"/>
      <c r="E223" s="92">
        <v>24</v>
      </c>
      <c r="F223" s="92">
        <v>90</v>
      </c>
      <c r="G223" s="92">
        <v>114</v>
      </c>
      <c r="H223" s="92">
        <v>24</v>
      </c>
      <c r="I223" s="92">
        <v>96</v>
      </c>
      <c r="J223" s="92">
        <v>120</v>
      </c>
    </row>
    <row r="224" spans="2:10" x14ac:dyDescent="0.25">
      <c r="B224" s="93">
        <v>50.060499999999998</v>
      </c>
      <c r="C224" s="39" t="s">
        <v>329</v>
      </c>
      <c r="D224" s="40" t="s">
        <v>330</v>
      </c>
      <c r="E224" s="92">
        <v>3</v>
      </c>
      <c r="F224" s="92">
        <v>4</v>
      </c>
      <c r="G224" s="92">
        <v>7</v>
      </c>
      <c r="H224" s="92">
        <v>3</v>
      </c>
      <c r="I224" s="92">
        <v>3</v>
      </c>
      <c r="J224" s="92">
        <v>6</v>
      </c>
    </row>
    <row r="225" spans="2:10" x14ac:dyDescent="0.25">
      <c r="B225" s="93">
        <v>50.070099999999996</v>
      </c>
      <c r="C225" s="39" t="s">
        <v>331</v>
      </c>
      <c r="D225" s="40" t="s">
        <v>332</v>
      </c>
      <c r="E225" s="92">
        <v>1</v>
      </c>
      <c r="F225" s="92">
        <v>1</v>
      </c>
      <c r="G225" s="92">
        <v>2</v>
      </c>
      <c r="H225" s="92">
        <v>1</v>
      </c>
      <c r="I225" s="92">
        <v>1</v>
      </c>
      <c r="J225" s="92">
        <v>2</v>
      </c>
    </row>
    <row r="226" spans="2:10" x14ac:dyDescent="0.25">
      <c r="B226" s="94">
        <v>50.0702</v>
      </c>
      <c r="C226" s="39" t="s">
        <v>335</v>
      </c>
      <c r="D226" s="40" t="s">
        <v>336</v>
      </c>
      <c r="E226" s="92">
        <v>7</v>
      </c>
      <c r="F226" s="92">
        <v>30</v>
      </c>
      <c r="G226" s="92">
        <v>37</v>
      </c>
      <c r="H226" s="92">
        <v>8</v>
      </c>
      <c r="I226" s="92">
        <v>34</v>
      </c>
      <c r="J226" s="92">
        <v>42</v>
      </c>
    </row>
    <row r="227" spans="2:10" x14ac:dyDescent="0.25">
      <c r="B227" s="93">
        <v>50.0702</v>
      </c>
      <c r="C227" s="39" t="s">
        <v>333</v>
      </c>
      <c r="D227" s="40" t="s">
        <v>334</v>
      </c>
      <c r="E227" s="92">
        <v>8</v>
      </c>
      <c r="F227" s="92">
        <v>35</v>
      </c>
      <c r="G227" s="92">
        <v>43</v>
      </c>
      <c r="H227" s="92">
        <v>5</v>
      </c>
      <c r="I227" s="92">
        <v>29</v>
      </c>
      <c r="J227" s="92">
        <v>34</v>
      </c>
    </row>
    <row r="228" spans="2:10" x14ac:dyDescent="0.25">
      <c r="B228" s="93">
        <v>50.070399999999999</v>
      </c>
      <c r="C228" s="39" t="s">
        <v>339</v>
      </c>
      <c r="D228" s="40" t="s">
        <v>340</v>
      </c>
      <c r="E228" s="92">
        <v>2</v>
      </c>
      <c r="F228" s="92">
        <v>4</v>
      </c>
      <c r="G228" s="92">
        <v>6</v>
      </c>
      <c r="H228" s="92">
        <v>2</v>
      </c>
      <c r="I228" s="92">
        <v>8</v>
      </c>
      <c r="J228" s="92">
        <v>10</v>
      </c>
    </row>
    <row r="229" spans="2:10" x14ac:dyDescent="0.25">
      <c r="B229" s="94">
        <v>50.070500000000003</v>
      </c>
      <c r="C229" s="39" t="s">
        <v>341</v>
      </c>
      <c r="D229" s="40" t="s">
        <v>342</v>
      </c>
      <c r="E229" s="92">
        <v>1</v>
      </c>
      <c r="F229" s="92">
        <v>8</v>
      </c>
      <c r="G229" s="92">
        <v>9</v>
      </c>
      <c r="H229" s="92">
        <v>3</v>
      </c>
      <c r="I229" s="92">
        <v>9</v>
      </c>
      <c r="J229" s="92">
        <v>12</v>
      </c>
    </row>
    <row r="230" spans="2:10" x14ac:dyDescent="0.25">
      <c r="B230" s="94">
        <v>50.070500000000003</v>
      </c>
      <c r="C230" s="39" t="s">
        <v>345</v>
      </c>
      <c r="D230" s="40" t="s">
        <v>346</v>
      </c>
      <c r="E230" s="92">
        <v>2</v>
      </c>
      <c r="F230" s="92">
        <v>3</v>
      </c>
      <c r="G230" s="92">
        <v>5</v>
      </c>
      <c r="H230" s="92">
        <v>2</v>
      </c>
      <c r="I230" s="92">
        <v>4</v>
      </c>
      <c r="J230" s="92">
        <v>6</v>
      </c>
    </row>
    <row r="231" spans="2:10" x14ac:dyDescent="0.25">
      <c r="B231" s="93">
        <v>50.070500000000003</v>
      </c>
      <c r="C231" s="39" t="s">
        <v>343</v>
      </c>
      <c r="D231" s="40" t="s">
        <v>344</v>
      </c>
      <c r="E231" s="92"/>
      <c r="F231" s="92"/>
      <c r="G231" s="92"/>
      <c r="H231" s="92"/>
      <c r="I231" s="92">
        <v>3</v>
      </c>
      <c r="J231" s="92">
        <v>3</v>
      </c>
    </row>
    <row r="232" spans="2:10" x14ac:dyDescent="0.25">
      <c r="B232" s="93">
        <v>50.070799999999998</v>
      </c>
      <c r="C232" s="39" t="s">
        <v>347</v>
      </c>
      <c r="D232" s="40" t="s">
        <v>348</v>
      </c>
      <c r="E232" s="92"/>
      <c r="F232" s="92">
        <v>2</v>
      </c>
      <c r="G232" s="92">
        <v>2</v>
      </c>
      <c r="H232" s="92"/>
      <c r="I232" s="92">
        <v>2</v>
      </c>
      <c r="J232" s="92">
        <v>2</v>
      </c>
    </row>
    <row r="233" spans="2:10" x14ac:dyDescent="0.25">
      <c r="B233" s="93">
        <v>50.070900000000002</v>
      </c>
      <c r="C233" s="39" t="s">
        <v>349</v>
      </c>
      <c r="D233" s="40" t="s">
        <v>350</v>
      </c>
      <c r="E233" s="92"/>
      <c r="F233" s="92">
        <v>3</v>
      </c>
      <c r="G233" s="92">
        <v>3</v>
      </c>
      <c r="H233" s="92"/>
      <c r="I233" s="92">
        <v>3</v>
      </c>
      <c r="J233" s="92">
        <v>3</v>
      </c>
    </row>
    <row r="234" spans="2:10" x14ac:dyDescent="0.25">
      <c r="B234" s="35" t="s">
        <v>416</v>
      </c>
      <c r="C234" s="90"/>
      <c r="D234" s="91"/>
      <c r="E234" s="92">
        <v>29</v>
      </c>
      <c r="F234" s="92">
        <v>76</v>
      </c>
      <c r="G234" s="92">
        <v>105</v>
      </c>
      <c r="H234" s="92">
        <v>27</v>
      </c>
      <c r="I234" s="92">
        <v>75</v>
      </c>
      <c r="J234" s="92">
        <v>102</v>
      </c>
    </row>
    <row r="235" spans="2:10" x14ac:dyDescent="0.25">
      <c r="B235" s="94">
        <v>30.9999</v>
      </c>
      <c r="C235" s="39" t="s">
        <v>312</v>
      </c>
      <c r="D235" s="40" t="s">
        <v>313</v>
      </c>
      <c r="E235" s="92">
        <v>5</v>
      </c>
      <c r="F235" s="92">
        <v>11</v>
      </c>
      <c r="G235" s="92">
        <v>16</v>
      </c>
      <c r="H235" s="92">
        <v>5</v>
      </c>
      <c r="I235" s="92">
        <v>14</v>
      </c>
      <c r="J235" s="92">
        <v>19</v>
      </c>
    </row>
    <row r="236" spans="2:10" x14ac:dyDescent="0.25">
      <c r="B236" s="94">
        <v>30.9999</v>
      </c>
      <c r="C236" s="39" t="s">
        <v>320</v>
      </c>
      <c r="D236" s="40" t="s">
        <v>67</v>
      </c>
      <c r="E236" s="92">
        <v>13</v>
      </c>
      <c r="F236" s="92">
        <v>31</v>
      </c>
      <c r="G236" s="92">
        <v>44</v>
      </c>
      <c r="H236" s="92">
        <v>11</v>
      </c>
      <c r="I236" s="92">
        <v>28</v>
      </c>
      <c r="J236" s="92">
        <v>39</v>
      </c>
    </row>
    <row r="237" spans="2:10" x14ac:dyDescent="0.25">
      <c r="B237" s="94">
        <v>30.9999</v>
      </c>
      <c r="C237" s="39" t="s">
        <v>314</v>
      </c>
      <c r="D237" s="40" t="s">
        <v>315</v>
      </c>
      <c r="E237" s="92">
        <v>7</v>
      </c>
      <c r="F237" s="92">
        <v>20</v>
      </c>
      <c r="G237" s="92">
        <v>27</v>
      </c>
      <c r="H237" s="92">
        <v>4</v>
      </c>
      <c r="I237" s="92">
        <v>22</v>
      </c>
      <c r="J237" s="92">
        <v>26</v>
      </c>
    </row>
    <row r="238" spans="2:10" x14ac:dyDescent="0.25">
      <c r="B238" s="94">
        <v>30.9999</v>
      </c>
      <c r="C238" s="39" t="s">
        <v>316</v>
      </c>
      <c r="D238" s="40" t="s">
        <v>317</v>
      </c>
      <c r="E238" s="92">
        <v>2</v>
      </c>
      <c r="F238" s="92">
        <v>10</v>
      </c>
      <c r="G238" s="92">
        <v>12</v>
      </c>
      <c r="H238" s="92">
        <v>3</v>
      </c>
      <c r="I238" s="92">
        <v>7</v>
      </c>
      <c r="J238" s="92">
        <v>10</v>
      </c>
    </row>
    <row r="239" spans="2:10" x14ac:dyDescent="0.25">
      <c r="B239" s="93">
        <v>30.9999</v>
      </c>
      <c r="C239" s="39" t="s">
        <v>323</v>
      </c>
      <c r="D239" s="40" t="s">
        <v>324</v>
      </c>
      <c r="E239" s="92">
        <v>2</v>
      </c>
      <c r="F239" s="92">
        <v>4</v>
      </c>
      <c r="G239" s="92">
        <v>6</v>
      </c>
      <c r="H239" s="92">
        <v>4</v>
      </c>
      <c r="I239" s="92">
        <v>4</v>
      </c>
      <c r="J239" s="92">
        <v>8</v>
      </c>
    </row>
    <row r="240" spans="2:10" x14ac:dyDescent="0.25">
      <c r="B240" s="35" t="s">
        <v>509</v>
      </c>
      <c r="C240" s="90"/>
      <c r="D240" s="91"/>
      <c r="E240" s="92">
        <v>20</v>
      </c>
      <c r="F240" s="92">
        <v>12</v>
      </c>
      <c r="G240" s="92">
        <v>32</v>
      </c>
      <c r="H240" s="92">
        <v>16</v>
      </c>
      <c r="I240" s="92">
        <v>10</v>
      </c>
      <c r="J240" s="92">
        <v>26</v>
      </c>
    </row>
    <row r="241" spans="2:10" x14ac:dyDescent="0.25">
      <c r="B241" s="93">
        <v>54.010300000000001</v>
      </c>
      <c r="C241" s="39" t="s">
        <v>353</v>
      </c>
      <c r="D241" s="40" t="s">
        <v>354</v>
      </c>
      <c r="E241" s="92">
        <v>14</v>
      </c>
      <c r="F241" s="92">
        <v>6</v>
      </c>
      <c r="G241" s="92">
        <v>20</v>
      </c>
      <c r="H241" s="92">
        <v>10</v>
      </c>
      <c r="I241" s="92">
        <v>7</v>
      </c>
      <c r="J241" s="92">
        <v>17</v>
      </c>
    </row>
    <row r="242" spans="2:10" x14ac:dyDescent="0.25">
      <c r="B242" s="93">
        <v>54.0199</v>
      </c>
      <c r="C242" s="39" t="s">
        <v>355</v>
      </c>
      <c r="D242" s="40" t="s">
        <v>356</v>
      </c>
      <c r="E242" s="92">
        <v>6</v>
      </c>
      <c r="F242" s="92">
        <v>6</v>
      </c>
      <c r="G242" s="92">
        <v>12</v>
      </c>
      <c r="H242" s="92">
        <v>6</v>
      </c>
      <c r="I242" s="92">
        <v>3</v>
      </c>
      <c r="J242" s="92">
        <v>9</v>
      </c>
    </row>
    <row r="243" spans="2:10" x14ac:dyDescent="0.25">
      <c r="B243" s="32" t="s">
        <v>36</v>
      </c>
      <c r="C243" s="87"/>
      <c r="D243" s="88"/>
      <c r="E243" s="89">
        <v>214</v>
      </c>
      <c r="F243" s="89">
        <v>237</v>
      </c>
      <c r="G243" s="89">
        <v>451</v>
      </c>
      <c r="H243" s="89">
        <v>195</v>
      </c>
      <c r="I243" s="89">
        <v>220</v>
      </c>
      <c r="J243" s="89">
        <v>415</v>
      </c>
    </row>
    <row r="244" spans="2:10" x14ac:dyDescent="0.25">
      <c r="B244" s="35" t="s">
        <v>43</v>
      </c>
      <c r="C244" s="90"/>
      <c r="D244" s="91"/>
      <c r="E244" s="92">
        <v>71</v>
      </c>
      <c r="F244" s="92">
        <v>81</v>
      </c>
      <c r="G244" s="92">
        <v>152</v>
      </c>
      <c r="H244" s="92">
        <v>65</v>
      </c>
      <c r="I244" s="92">
        <v>72</v>
      </c>
      <c r="J244" s="92">
        <v>137</v>
      </c>
    </row>
    <row r="245" spans="2:10" x14ac:dyDescent="0.25">
      <c r="B245" s="93">
        <v>16.090499999999999</v>
      </c>
      <c r="C245" s="39" t="s">
        <v>306</v>
      </c>
      <c r="D245" s="40" t="s">
        <v>307</v>
      </c>
      <c r="E245" s="92">
        <v>24</v>
      </c>
      <c r="F245" s="92">
        <v>30</v>
      </c>
      <c r="G245" s="92">
        <v>54</v>
      </c>
      <c r="H245" s="92">
        <v>23</v>
      </c>
      <c r="I245" s="92">
        <v>27</v>
      </c>
      <c r="J245" s="92">
        <v>50</v>
      </c>
    </row>
    <row r="246" spans="2:10" x14ac:dyDescent="0.25">
      <c r="B246" s="93">
        <v>23.010100000000001</v>
      </c>
      <c r="C246" s="39" t="s">
        <v>363</v>
      </c>
      <c r="D246" s="40" t="s">
        <v>364</v>
      </c>
      <c r="E246" s="92">
        <v>21</v>
      </c>
      <c r="F246" s="92">
        <v>30</v>
      </c>
      <c r="G246" s="92">
        <v>51</v>
      </c>
      <c r="H246" s="92">
        <v>20</v>
      </c>
      <c r="I246" s="92">
        <v>26</v>
      </c>
      <c r="J246" s="92">
        <v>46</v>
      </c>
    </row>
    <row r="247" spans="2:10" x14ac:dyDescent="0.25">
      <c r="B247" s="93">
        <v>54.010100000000001</v>
      </c>
      <c r="C247" s="39" t="s">
        <v>367</v>
      </c>
      <c r="D247" s="40" t="s">
        <v>368</v>
      </c>
      <c r="E247" s="92">
        <v>26</v>
      </c>
      <c r="F247" s="92">
        <v>21</v>
      </c>
      <c r="G247" s="92">
        <v>47</v>
      </c>
      <c r="H247" s="92">
        <v>22</v>
      </c>
      <c r="I247" s="92">
        <v>19</v>
      </c>
      <c r="J247" s="92">
        <v>41</v>
      </c>
    </row>
    <row r="248" spans="2:10" x14ac:dyDescent="0.25">
      <c r="B248" s="35" t="s">
        <v>426</v>
      </c>
      <c r="C248" s="90"/>
      <c r="D248" s="91"/>
      <c r="E248" s="92">
        <v>143</v>
      </c>
      <c r="F248" s="92">
        <v>156</v>
      </c>
      <c r="G248" s="92">
        <v>299</v>
      </c>
      <c r="H248" s="92">
        <v>130</v>
      </c>
      <c r="I248" s="92">
        <v>148</v>
      </c>
      <c r="J248" s="92">
        <v>278</v>
      </c>
    </row>
    <row r="249" spans="2:10" x14ac:dyDescent="0.25">
      <c r="B249" s="93">
        <v>16.010200000000001</v>
      </c>
      <c r="C249" s="39" t="s">
        <v>359</v>
      </c>
      <c r="D249" s="40" t="s">
        <v>360</v>
      </c>
      <c r="E249" s="92">
        <v>12</v>
      </c>
      <c r="F249" s="92">
        <v>12</v>
      </c>
      <c r="G249" s="92">
        <v>24</v>
      </c>
      <c r="H249" s="92">
        <v>8</v>
      </c>
      <c r="I249" s="92">
        <v>11</v>
      </c>
      <c r="J249" s="92">
        <v>19</v>
      </c>
    </row>
    <row r="250" spans="2:10" x14ac:dyDescent="0.25">
      <c r="B250" s="93">
        <v>16.010300000000001</v>
      </c>
      <c r="C250" s="39" t="s">
        <v>361</v>
      </c>
      <c r="D250" s="40" t="s">
        <v>362</v>
      </c>
      <c r="E250" s="92">
        <v>38</v>
      </c>
      <c r="F250" s="92">
        <v>47</v>
      </c>
      <c r="G250" s="92">
        <v>85</v>
      </c>
      <c r="H250" s="92">
        <v>31</v>
      </c>
      <c r="I250" s="92">
        <v>46</v>
      </c>
      <c r="J250" s="92">
        <v>77</v>
      </c>
    </row>
    <row r="251" spans="2:10" x14ac:dyDescent="0.25">
      <c r="B251" s="93">
        <v>16.010400000000001</v>
      </c>
      <c r="C251" s="39" t="s">
        <v>300</v>
      </c>
      <c r="D251" s="40" t="s">
        <v>301</v>
      </c>
      <c r="E251" s="92">
        <v>6</v>
      </c>
      <c r="F251" s="92">
        <v>21</v>
      </c>
      <c r="G251" s="92">
        <v>27</v>
      </c>
      <c r="H251" s="92">
        <v>6</v>
      </c>
      <c r="I251" s="92">
        <v>20</v>
      </c>
      <c r="J251" s="92">
        <v>26</v>
      </c>
    </row>
    <row r="252" spans="2:10" x14ac:dyDescent="0.25">
      <c r="B252" s="93">
        <v>16.090499999999999</v>
      </c>
      <c r="C252" s="39" t="s">
        <v>306</v>
      </c>
      <c r="D252" s="40" t="s">
        <v>307</v>
      </c>
      <c r="E252" s="92">
        <v>8</v>
      </c>
      <c r="F252" s="92">
        <v>7</v>
      </c>
      <c r="G252" s="92">
        <v>15</v>
      </c>
      <c r="H252" s="92">
        <v>7</v>
      </c>
      <c r="I252" s="92">
        <v>8</v>
      </c>
      <c r="J252" s="92">
        <v>15</v>
      </c>
    </row>
    <row r="253" spans="2:10" x14ac:dyDescent="0.25">
      <c r="B253" s="93">
        <v>23.010100000000001</v>
      </c>
      <c r="C253" s="39" t="s">
        <v>308</v>
      </c>
      <c r="D253" s="40" t="s">
        <v>309</v>
      </c>
      <c r="E253" s="92">
        <v>9</v>
      </c>
      <c r="F253" s="92">
        <v>28</v>
      </c>
      <c r="G253" s="92">
        <v>37</v>
      </c>
      <c r="H253" s="92">
        <v>11</v>
      </c>
      <c r="I253" s="92">
        <v>21</v>
      </c>
      <c r="J253" s="92">
        <v>32</v>
      </c>
    </row>
    <row r="254" spans="2:10" x14ac:dyDescent="0.25">
      <c r="B254" s="93">
        <v>38.010100000000001</v>
      </c>
      <c r="C254" s="39" t="s">
        <v>325</v>
      </c>
      <c r="D254" s="40" t="s">
        <v>326</v>
      </c>
      <c r="E254" s="92">
        <v>21</v>
      </c>
      <c r="F254" s="92">
        <v>4</v>
      </c>
      <c r="G254" s="92">
        <v>25</v>
      </c>
      <c r="H254" s="92">
        <v>18</v>
      </c>
      <c r="I254" s="92">
        <v>3</v>
      </c>
      <c r="J254" s="92">
        <v>21</v>
      </c>
    </row>
    <row r="255" spans="2:10" x14ac:dyDescent="0.25">
      <c r="B255" s="93">
        <v>50.100200000000001</v>
      </c>
      <c r="C255" s="39" t="s">
        <v>365</v>
      </c>
      <c r="D255" s="40" t="s">
        <v>366</v>
      </c>
      <c r="E255" s="92">
        <v>24</v>
      </c>
      <c r="F255" s="92">
        <v>29</v>
      </c>
      <c r="G255" s="92">
        <v>53</v>
      </c>
      <c r="H255" s="92">
        <v>22</v>
      </c>
      <c r="I255" s="92">
        <v>28</v>
      </c>
      <c r="J255" s="92">
        <v>50</v>
      </c>
    </row>
    <row r="256" spans="2:10" x14ac:dyDescent="0.25">
      <c r="B256" s="94">
        <v>54.010100000000001</v>
      </c>
      <c r="C256" s="39" t="s">
        <v>367</v>
      </c>
      <c r="D256" s="40" t="s">
        <v>368</v>
      </c>
      <c r="E256" s="92">
        <v>25</v>
      </c>
      <c r="F256" s="92">
        <v>8</v>
      </c>
      <c r="G256" s="92">
        <v>33</v>
      </c>
      <c r="H256" s="92">
        <v>27</v>
      </c>
      <c r="I256" s="92">
        <v>11</v>
      </c>
      <c r="J256" s="92">
        <v>38</v>
      </c>
    </row>
    <row r="257" spans="2:10" x14ac:dyDescent="0.25">
      <c r="B257" s="31" t="s">
        <v>379</v>
      </c>
      <c r="C257" s="84"/>
      <c r="D257" s="85"/>
      <c r="E257" s="86">
        <v>48</v>
      </c>
      <c r="F257" s="86">
        <v>64</v>
      </c>
      <c r="G257" s="86">
        <v>112</v>
      </c>
      <c r="H257" s="86">
        <v>69</v>
      </c>
      <c r="I257" s="86">
        <v>83</v>
      </c>
      <c r="J257" s="86">
        <v>152</v>
      </c>
    </row>
    <row r="258" spans="2:10" x14ac:dyDescent="0.25">
      <c r="B258" s="32" t="s">
        <v>4</v>
      </c>
      <c r="C258" s="87"/>
      <c r="D258" s="88"/>
      <c r="E258" s="89">
        <v>37</v>
      </c>
      <c r="F258" s="89">
        <v>54</v>
      </c>
      <c r="G258" s="89">
        <v>91</v>
      </c>
      <c r="H258" s="89">
        <v>46</v>
      </c>
      <c r="I258" s="89">
        <v>68</v>
      </c>
      <c r="J258" s="89">
        <v>114</v>
      </c>
    </row>
    <row r="259" spans="2:10" x14ac:dyDescent="0.25">
      <c r="B259" s="35" t="s">
        <v>487</v>
      </c>
      <c r="C259" s="90"/>
      <c r="D259" s="91"/>
      <c r="E259" s="92">
        <v>37</v>
      </c>
      <c r="F259" s="92">
        <v>54</v>
      </c>
      <c r="G259" s="92">
        <v>91</v>
      </c>
      <c r="H259" s="92">
        <v>46</v>
      </c>
      <c r="I259" s="92">
        <v>68</v>
      </c>
      <c r="J259" s="92">
        <v>114</v>
      </c>
    </row>
    <row r="260" spans="2:10" x14ac:dyDescent="0.25">
      <c r="B260" s="93">
        <v>45</v>
      </c>
      <c r="C260" s="39" t="s">
        <v>376</v>
      </c>
      <c r="D260" s="40" t="s">
        <v>377</v>
      </c>
      <c r="E260" s="92">
        <v>3</v>
      </c>
      <c r="F260" s="92">
        <v>6</v>
      </c>
      <c r="G260" s="92">
        <v>9</v>
      </c>
      <c r="H260" s="92">
        <v>5</v>
      </c>
      <c r="I260" s="92">
        <v>9</v>
      </c>
      <c r="J260" s="92">
        <v>14</v>
      </c>
    </row>
    <row r="261" spans="2:10" x14ac:dyDescent="0.25">
      <c r="B261" s="93" t="s">
        <v>380</v>
      </c>
      <c r="C261" s="39" t="s">
        <v>380</v>
      </c>
      <c r="D261" s="40" t="s">
        <v>381</v>
      </c>
      <c r="E261" s="92">
        <v>3</v>
      </c>
      <c r="F261" s="92">
        <v>5</v>
      </c>
      <c r="G261" s="92">
        <v>8</v>
      </c>
      <c r="H261" s="92">
        <v>8</v>
      </c>
      <c r="I261" s="92">
        <v>6</v>
      </c>
      <c r="J261" s="92">
        <v>14</v>
      </c>
    </row>
    <row r="262" spans="2:10" x14ac:dyDescent="0.25">
      <c r="B262" s="93" t="s">
        <v>384</v>
      </c>
      <c r="C262" s="39" t="s">
        <v>384</v>
      </c>
      <c r="D262" s="40" t="s">
        <v>385</v>
      </c>
      <c r="E262" s="92">
        <v>3</v>
      </c>
      <c r="F262" s="92"/>
      <c r="G262" s="92">
        <v>3</v>
      </c>
      <c r="H262" s="92">
        <v>3</v>
      </c>
      <c r="I262" s="92"/>
      <c r="J262" s="92">
        <v>3</v>
      </c>
    </row>
    <row r="263" spans="2:10" x14ac:dyDescent="0.25">
      <c r="B263" s="93" t="s">
        <v>386</v>
      </c>
      <c r="C263" s="39" t="s">
        <v>386</v>
      </c>
      <c r="D263" s="40" t="s">
        <v>387</v>
      </c>
      <c r="E263" s="92">
        <v>19</v>
      </c>
      <c r="F263" s="92">
        <v>25</v>
      </c>
      <c r="G263" s="92">
        <v>44</v>
      </c>
      <c r="H263" s="92">
        <v>24</v>
      </c>
      <c r="I263" s="92">
        <v>28</v>
      </c>
      <c r="J263" s="92">
        <v>52</v>
      </c>
    </row>
    <row r="264" spans="2:10" x14ac:dyDescent="0.25">
      <c r="B264" s="93" t="s">
        <v>388</v>
      </c>
      <c r="C264" s="39" t="s">
        <v>388</v>
      </c>
      <c r="D264" s="40" t="s">
        <v>389</v>
      </c>
      <c r="E264" s="92">
        <v>1</v>
      </c>
      <c r="F264" s="92"/>
      <c r="G264" s="92">
        <v>1</v>
      </c>
      <c r="H264" s="92"/>
      <c r="I264" s="92">
        <v>3</v>
      </c>
      <c r="J264" s="92">
        <v>3</v>
      </c>
    </row>
    <row r="265" spans="2:10" x14ac:dyDescent="0.25">
      <c r="B265" s="93" t="s">
        <v>390</v>
      </c>
      <c r="C265" s="39" t="s">
        <v>390</v>
      </c>
      <c r="D265" s="40" t="s">
        <v>391</v>
      </c>
      <c r="E265" s="92">
        <v>4</v>
      </c>
      <c r="F265" s="92">
        <v>7</v>
      </c>
      <c r="G265" s="92">
        <v>11</v>
      </c>
      <c r="H265" s="92">
        <v>2</v>
      </c>
      <c r="I265" s="92">
        <v>6</v>
      </c>
      <c r="J265" s="92">
        <v>8</v>
      </c>
    </row>
    <row r="266" spans="2:10" x14ac:dyDescent="0.25">
      <c r="B266" s="93" t="s">
        <v>392</v>
      </c>
      <c r="C266" s="39" t="s">
        <v>392</v>
      </c>
      <c r="D266" s="40" t="s">
        <v>393</v>
      </c>
      <c r="E266" s="92">
        <v>1</v>
      </c>
      <c r="F266" s="92">
        <v>2</v>
      </c>
      <c r="G266" s="92">
        <v>3</v>
      </c>
      <c r="H266" s="92"/>
      <c r="I266" s="92"/>
      <c r="J266" s="92"/>
    </row>
    <row r="267" spans="2:10" x14ac:dyDescent="0.25">
      <c r="B267" s="93" t="s">
        <v>394</v>
      </c>
      <c r="C267" s="39" t="s">
        <v>394</v>
      </c>
      <c r="D267" s="40" t="s">
        <v>395</v>
      </c>
      <c r="E267" s="92">
        <v>3</v>
      </c>
      <c r="F267" s="92">
        <v>8</v>
      </c>
      <c r="G267" s="92">
        <v>11</v>
      </c>
      <c r="H267" s="92">
        <v>4</v>
      </c>
      <c r="I267" s="92">
        <v>15</v>
      </c>
      <c r="J267" s="92">
        <v>19</v>
      </c>
    </row>
    <row r="268" spans="2:10" x14ac:dyDescent="0.25">
      <c r="B268" s="93" t="s">
        <v>510</v>
      </c>
      <c r="C268" s="39" t="s">
        <v>510</v>
      </c>
      <c r="D268" s="40" t="s">
        <v>511</v>
      </c>
      <c r="E268" s="92"/>
      <c r="F268" s="92">
        <v>1</v>
      </c>
      <c r="G268" s="92">
        <v>1</v>
      </c>
      <c r="H268" s="92"/>
      <c r="I268" s="92">
        <v>1</v>
      </c>
      <c r="J268" s="92">
        <v>1</v>
      </c>
    </row>
    <row r="269" spans="2:10" x14ac:dyDescent="0.25">
      <c r="B269" s="32" t="s">
        <v>36</v>
      </c>
      <c r="C269" s="87"/>
      <c r="D269" s="88"/>
      <c r="E269" s="89">
        <v>11</v>
      </c>
      <c r="F269" s="89">
        <v>10</v>
      </c>
      <c r="G269" s="89">
        <v>21</v>
      </c>
      <c r="H269" s="89">
        <v>23</v>
      </c>
      <c r="I269" s="89">
        <v>15</v>
      </c>
      <c r="J269" s="89">
        <v>38</v>
      </c>
    </row>
    <row r="270" spans="2:10" x14ac:dyDescent="0.25">
      <c r="B270" s="35" t="s">
        <v>43</v>
      </c>
      <c r="C270" s="90"/>
      <c r="D270" s="91"/>
      <c r="E270" s="92"/>
      <c r="F270" s="92"/>
      <c r="G270" s="92"/>
      <c r="H270" s="92"/>
      <c r="I270" s="92">
        <v>1</v>
      </c>
      <c r="J270" s="92">
        <v>1</v>
      </c>
    </row>
    <row r="271" spans="2:10" x14ac:dyDescent="0.25">
      <c r="B271" s="93" t="s">
        <v>396</v>
      </c>
      <c r="C271" s="39" t="s">
        <v>396</v>
      </c>
      <c r="D271" s="40" t="s">
        <v>397</v>
      </c>
      <c r="E271" s="92"/>
      <c r="F271" s="92"/>
      <c r="G271" s="92"/>
      <c r="H271" s="92"/>
      <c r="I271" s="92">
        <v>1</v>
      </c>
      <c r="J271" s="92">
        <v>1</v>
      </c>
    </row>
    <row r="272" spans="2:10" x14ac:dyDescent="0.25">
      <c r="B272" s="35" t="s">
        <v>426</v>
      </c>
      <c r="C272" s="90"/>
      <c r="D272" s="91"/>
      <c r="E272" s="92">
        <v>11</v>
      </c>
      <c r="F272" s="92">
        <v>10</v>
      </c>
      <c r="G272" s="92">
        <v>21</v>
      </c>
      <c r="H272" s="92">
        <v>23</v>
      </c>
      <c r="I272" s="92">
        <v>14</v>
      </c>
      <c r="J272" s="92">
        <v>37</v>
      </c>
    </row>
    <row r="273" spans="2:10" x14ac:dyDescent="0.25">
      <c r="B273" s="94" t="s">
        <v>396</v>
      </c>
      <c r="C273" s="39" t="s">
        <v>396</v>
      </c>
      <c r="D273" s="40" t="s">
        <v>397</v>
      </c>
      <c r="E273" s="92">
        <v>11</v>
      </c>
      <c r="F273" s="92">
        <v>10</v>
      </c>
      <c r="G273" s="92">
        <v>21</v>
      </c>
      <c r="H273" s="92">
        <v>23</v>
      </c>
      <c r="I273" s="92">
        <v>14</v>
      </c>
      <c r="J273" s="92">
        <v>37</v>
      </c>
    </row>
    <row r="274" spans="2:10" x14ac:dyDescent="0.25">
      <c r="B274" s="31" t="s">
        <v>512</v>
      </c>
      <c r="C274" s="84"/>
      <c r="D274" s="85"/>
      <c r="E274" s="86">
        <v>60</v>
      </c>
      <c r="F274" s="86">
        <v>39</v>
      </c>
      <c r="G274" s="86">
        <v>99</v>
      </c>
      <c r="H274" s="86">
        <v>48</v>
      </c>
      <c r="I274" s="86">
        <v>31</v>
      </c>
      <c r="J274" s="86">
        <v>79</v>
      </c>
    </row>
    <row r="275" spans="2:10" x14ac:dyDescent="0.25">
      <c r="B275" s="32" t="s">
        <v>36</v>
      </c>
      <c r="C275" s="87"/>
      <c r="D275" s="88"/>
      <c r="E275" s="89">
        <v>60</v>
      </c>
      <c r="F275" s="89">
        <v>39</v>
      </c>
      <c r="G275" s="89">
        <v>99</v>
      </c>
      <c r="H275" s="89">
        <v>48</v>
      </c>
      <c r="I275" s="89">
        <v>31</v>
      </c>
      <c r="J275" s="89">
        <v>79</v>
      </c>
    </row>
    <row r="276" spans="2:10" x14ac:dyDescent="0.25">
      <c r="B276" s="35" t="s">
        <v>130</v>
      </c>
      <c r="C276" s="90"/>
      <c r="D276" s="91"/>
      <c r="E276" s="92">
        <v>6</v>
      </c>
      <c r="F276" s="92">
        <v>2</v>
      </c>
      <c r="G276" s="92">
        <v>8</v>
      </c>
      <c r="H276" s="92">
        <v>6</v>
      </c>
      <c r="I276" s="92">
        <v>2</v>
      </c>
      <c r="J276" s="92">
        <v>8</v>
      </c>
    </row>
    <row r="277" spans="2:10" x14ac:dyDescent="0.25">
      <c r="B277" s="93" t="s">
        <v>455</v>
      </c>
      <c r="C277" s="39" t="s">
        <v>513</v>
      </c>
      <c r="D277" s="40" t="s">
        <v>514</v>
      </c>
      <c r="E277" s="92">
        <v>6</v>
      </c>
      <c r="F277" s="92">
        <v>2</v>
      </c>
      <c r="G277" s="92">
        <v>8</v>
      </c>
      <c r="H277" s="92">
        <v>6</v>
      </c>
      <c r="I277" s="92">
        <v>2</v>
      </c>
      <c r="J277" s="92">
        <v>8</v>
      </c>
    </row>
    <row r="278" spans="2:10" x14ac:dyDescent="0.25">
      <c r="B278" s="35" t="s">
        <v>426</v>
      </c>
      <c r="C278" s="90"/>
      <c r="D278" s="91"/>
      <c r="E278" s="92">
        <v>54</v>
      </c>
      <c r="F278" s="92">
        <v>37</v>
      </c>
      <c r="G278" s="92">
        <v>91</v>
      </c>
      <c r="H278" s="92">
        <v>42</v>
      </c>
      <c r="I278" s="92">
        <v>29</v>
      </c>
      <c r="J278" s="92">
        <v>71</v>
      </c>
    </row>
    <row r="279" spans="2:10" x14ac:dyDescent="0.25">
      <c r="B279" s="94">
        <v>4.0301</v>
      </c>
      <c r="C279" s="39" t="s">
        <v>399</v>
      </c>
      <c r="D279" s="40" t="s">
        <v>400</v>
      </c>
      <c r="E279" s="92">
        <v>54</v>
      </c>
      <c r="F279" s="92">
        <v>37</v>
      </c>
      <c r="G279" s="92">
        <v>91</v>
      </c>
      <c r="H279" s="92">
        <v>42</v>
      </c>
      <c r="I279" s="92">
        <v>29</v>
      </c>
      <c r="J279" s="92">
        <v>71</v>
      </c>
    </row>
  </sheetData>
  <mergeCells count="11">
    <mergeCell ref="B6:J6"/>
    <mergeCell ref="B7:J7"/>
    <mergeCell ref="B8:D9"/>
    <mergeCell ref="E8:G8"/>
    <mergeCell ref="H8:J8"/>
    <mergeCell ref="B5:J5"/>
    <mergeCell ref="B1:J1"/>
    <mergeCell ref="B2:J2"/>
    <mergeCell ref="B3:J3"/>
    <mergeCell ref="E4:F4"/>
    <mergeCell ref="H4:I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0657D69C02984EB5271C6B08AF128C" ma:contentTypeVersion="17" ma:contentTypeDescription="Create a new document." ma:contentTypeScope="" ma:versionID="50c4e93cf07ca7411928858b7f8e48cb">
  <xsd:schema xmlns:xsd="http://www.w3.org/2001/XMLSchema" xmlns:xs="http://www.w3.org/2001/XMLSchema" xmlns:p="http://schemas.microsoft.com/office/2006/metadata/properties" xmlns:ns1="http://schemas.microsoft.com/sharepoint/v3" xmlns:ns3="395e9ac8-5343-4c28-a845-6a63689a7971" xmlns:ns4="1409cb89-5e78-4c04-b324-98e405f652e0" targetNamespace="http://schemas.microsoft.com/office/2006/metadata/properties" ma:root="true" ma:fieldsID="0172d898b1c5967bf3aa032da96e4f55" ns1:_="" ns3:_="" ns4:_="">
    <xsd:import namespace="http://schemas.microsoft.com/sharepoint/v3"/>
    <xsd:import namespace="395e9ac8-5343-4c28-a845-6a63689a7971"/>
    <xsd:import namespace="1409cb89-5e78-4c04-b324-98e405f652e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IM Address" ma:internalName="IMAddress">
      <xsd:simpleType>
        <xsd:restriction base="dms:Text"/>
      </xsd:simpleType>
    </xsd:element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e9ac8-5343-4c28-a845-6a63689a79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9cb89-5e78-4c04-b324-98e405f65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ddress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827C150-6B89-41DE-B5E7-8D296BE136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95e9ac8-5343-4c28-a845-6a63689a7971"/>
    <ds:schemaRef ds:uri="1409cb89-5e78-4c04-b324-98e405f652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5AF776-79DA-4F17-8312-F03A2AD566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E93D3F-D16C-4458-9C3F-2B1740DAF1F8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409cb89-5e78-4c04-b324-98e405f652e0"/>
    <ds:schemaRef ds:uri="395e9ac8-5343-4c28-a845-6a63689a7971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Contenido</vt:lpstr>
      <vt:lpstr>MatriculaTotal 2015-16_2022-23</vt:lpstr>
      <vt:lpstr>2015-2017</vt:lpstr>
      <vt:lpstr>2018-2020</vt:lpstr>
      <vt:lpstr>2021-22</vt:lpstr>
      <vt:lpstr>2022-23</vt:lpstr>
      <vt:lpstr>'2015-2017'!Print_Area</vt:lpstr>
      <vt:lpstr>'2015-2017'!Print_Titles</vt:lpstr>
      <vt:lpstr>'2018-2020'!Print_Titles</vt:lpstr>
      <vt:lpstr>'2021-22'!Print_Titles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SandraE</dc:creator>
  <cp:lastModifiedBy>DiiA-SEFP</cp:lastModifiedBy>
  <cp:lastPrinted>2022-02-22T15:59:44Z</cp:lastPrinted>
  <dcterms:created xsi:type="dcterms:W3CDTF">2020-09-23T19:16:10Z</dcterms:created>
  <dcterms:modified xsi:type="dcterms:W3CDTF">2023-03-06T17:28:51Z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0x010100E60657D69C02984EB5271C6B08AF128C</vt:lpwstr>
  </property>
</Properties>
</file>