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wills\Desktop\Homework\"/>
    </mc:Choice>
  </mc:AlternateContent>
  <xr:revisionPtr revIDLastSave="0" documentId="8_{D2D51916-5119-44CA-8B9C-CFD24C320D2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roduct List" sheetId="1" r:id="rId1"/>
    <sheet name="Orders" sheetId="2" r:id="rId2"/>
    <sheet name="Pivot" sheetId="3" r:id="rId3"/>
  </sheets>
  <definedNames>
    <definedName name="Productlist">'Product List'!$A$1:$C$18</definedName>
    <definedName name="shippingprice">'Product List'!$E$1:$F$5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<sst xmlns="http://schemas.openxmlformats.org/spreadsheetml/2006/main" count="78" uniqueCount="35">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</sst>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applyNumberFormat="1" applyBorder="1"/>
    <xf numFmtId="44" fontId="0" fillId="0" borderId="2" xfId="1" applyFont="1" applyBorder="1"/>
    <xf numFmtId="0" fontId="0" fillId="0" borderId="2" xfId="0" applyFont="1" applyBorder="1"/>
    <xf numFmtId="0" fontId="0" fillId="0" borderId="3" xfId="0" applyBorder="1"/>
    <xf numFmtId="0" fontId="0" fillId="0" borderId="3" xfId="0" applyNumberFormat="1" applyBorder="1"/>
    <xf numFmtId="44" fontId="0" fillId="0" borderId="3" xfId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wills" refreshedDate="44100.510076620369" createdVersion="6" refreshedVersion="6" minRefreshableVersion="3" recordCount="30" xr:uid="{AC2B66EC-76DA-4E34-97D7-232A7015759D}">
  <cacheSource type="worksheet">
    <worksheetSource ref="A1:F1048576" sheet="Orders"/>
  </cacheSource>
  <cacheFields count="6">
    <cacheField name="Order Number" numFmtId="0">
      <sharedItems containsString="0" containsBlank="1" containsNumber="1" containsInteger="1" minValue="10029367401" maxValue="10029367406" count="7">
        <n v="10029367401"/>
        <n v="10029367402"/>
        <n v="10029367403"/>
        <n v="10029367404"/>
        <n v="10029367405"/>
        <n v="10029367406"/>
        <m/>
      </sharedItems>
    </cacheField>
    <cacheField name="Product ID" numFmtId="0">
      <sharedItems containsString="0" containsBlank="1" containsNumber="1" containsInteger="1" minValue="100" maxValue="206" count="14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m/>
      </sharedItems>
    </cacheField>
    <cacheField name="Product Name" numFmtId="0">
      <sharedItems containsBlank="1" count="14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m/>
      </sharedItems>
    </cacheField>
    <cacheField name="Shipping Priority" numFmtId="0">
      <sharedItems containsBlank="1"/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s v="Low"/>
    <n v="10.95"/>
    <n v="0.5"/>
  </r>
  <r>
    <x v="0"/>
    <x v="1"/>
    <x v="1"/>
    <s v="High"/>
    <n v="15.99"/>
    <n v="5"/>
  </r>
  <r>
    <x v="0"/>
    <x v="0"/>
    <x v="0"/>
    <s v="VIP"/>
    <n v="10.95"/>
    <n v="7.25"/>
  </r>
  <r>
    <x v="0"/>
    <x v="2"/>
    <x v="2"/>
    <s v="Medium"/>
    <n v="3.99"/>
    <n v="2.75"/>
  </r>
  <r>
    <x v="1"/>
    <x v="3"/>
    <x v="3"/>
    <s v="VIP"/>
    <n v="7.95"/>
    <n v="7.25"/>
  </r>
  <r>
    <x v="1"/>
    <x v="4"/>
    <x v="4"/>
    <s v="Medium"/>
    <n v="7.75"/>
    <n v="2.75"/>
  </r>
  <r>
    <x v="1"/>
    <x v="5"/>
    <x v="5"/>
    <s v="High"/>
    <n v="19.96"/>
    <n v="5"/>
  </r>
  <r>
    <x v="2"/>
    <x v="6"/>
    <x v="6"/>
    <s v="High"/>
    <n v="6.76"/>
    <n v="5"/>
  </r>
  <r>
    <x v="2"/>
    <x v="0"/>
    <x v="0"/>
    <s v="VIP"/>
    <n v="10.95"/>
    <n v="7.25"/>
  </r>
  <r>
    <x v="2"/>
    <x v="2"/>
    <x v="2"/>
    <s v="High"/>
    <n v="3.99"/>
    <n v="5"/>
  </r>
  <r>
    <x v="2"/>
    <x v="2"/>
    <x v="2"/>
    <s v="High"/>
    <n v="3.99"/>
    <n v="5"/>
  </r>
  <r>
    <x v="2"/>
    <x v="7"/>
    <x v="7"/>
    <s v="Low"/>
    <n v="31.99"/>
    <n v="0.5"/>
  </r>
  <r>
    <x v="2"/>
    <x v="5"/>
    <x v="5"/>
    <s v="Medium"/>
    <n v="19.96"/>
    <n v="2.75"/>
  </r>
  <r>
    <x v="2"/>
    <x v="7"/>
    <x v="7"/>
    <s v="Low"/>
    <n v="31.99"/>
    <n v="0.5"/>
  </r>
  <r>
    <x v="2"/>
    <x v="8"/>
    <x v="8"/>
    <s v="VIP"/>
    <n v="14.96"/>
    <n v="7.25"/>
  </r>
  <r>
    <x v="3"/>
    <x v="2"/>
    <x v="2"/>
    <s v="Medium"/>
    <n v="3.99"/>
    <n v="2.75"/>
  </r>
  <r>
    <x v="3"/>
    <x v="6"/>
    <x v="6"/>
    <s v="Medium"/>
    <n v="6.76"/>
    <n v="2.75"/>
  </r>
  <r>
    <x v="3"/>
    <x v="0"/>
    <x v="0"/>
    <s v="High"/>
    <n v="10.95"/>
    <n v="5"/>
  </r>
  <r>
    <x v="3"/>
    <x v="1"/>
    <x v="1"/>
    <s v="High"/>
    <n v="15.99"/>
    <n v="5"/>
  </r>
  <r>
    <x v="4"/>
    <x v="2"/>
    <x v="2"/>
    <s v="High"/>
    <n v="3.99"/>
    <n v="5"/>
  </r>
  <r>
    <x v="5"/>
    <x v="9"/>
    <x v="9"/>
    <s v="Medium"/>
    <n v="4.42"/>
    <n v="2.75"/>
  </r>
  <r>
    <x v="5"/>
    <x v="10"/>
    <x v="10"/>
    <s v="High"/>
    <n v="109.99"/>
    <n v="5"/>
  </r>
  <r>
    <x v="5"/>
    <x v="10"/>
    <x v="10"/>
    <s v="VIP"/>
    <n v="109.99"/>
    <n v="7.25"/>
  </r>
  <r>
    <x v="5"/>
    <x v="9"/>
    <x v="9"/>
    <s v="High"/>
    <n v="4.42"/>
    <n v="5"/>
  </r>
  <r>
    <x v="5"/>
    <x v="5"/>
    <x v="5"/>
    <s v="Medium"/>
    <n v="19.96"/>
    <n v="2.75"/>
  </r>
  <r>
    <x v="5"/>
    <x v="11"/>
    <x v="11"/>
    <s v="VIP"/>
    <n v="3.99"/>
    <n v="7.25"/>
  </r>
  <r>
    <x v="5"/>
    <x v="5"/>
    <x v="5"/>
    <s v="Low"/>
    <n v="19.96"/>
    <n v="0.5"/>
  </r>
  <r>
    <x v="5"/>
    <x v="12"/>
    <x v="12"/>
    <s v="VIP"/>
    <n v="9.99"/>
    <n v="7.25"/>
  </r>
  <r>
    <x v="6"/>
    <x v="13"/>
    <x v="13"/>
    <m/>
    <m/>
    <m/>
  </r>
  <r>
    <x v="6"/>
    <x v="13"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8DC27-EC2A-4E2C-AB21-7EC7349CA77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8" firstHeaderRow="0" firstDataRow="1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x="13"/>
        <item t="default"/>
      </items>
    </pivotField>
    <pivotField axis="axisRow" showAll="0">
      <items count="15">
        <item sd="0" x="4"/>
        <item sd="0" x="0"/>
        <item sd="0" x="7"/>
        <item sd="0" x="3"/>
        <item sd="0" x="9"/>
        <item sd="0" x="12"/>
        <item sd="0" x="2"/>
        <item sd="0" x="1"/>
        <item sd="0" x="5"/>
        <item sd="0" x="8"/>
        <item sd="0" x="11"/>
        <item sd="0" x="6"/>
        <item sd="0" x="10"/>
        <item sd="0" x="13"/>
        <item t="default"/>
      </items>
    </pivotField>
    <pivotField showAll="0"/>
    <pivotField dataField="1" showAll="0"/>
    <pivotField dataField="1" showAll="0"/>
  </pivotFields>
  <rowFields count="3">
    <field x="2"/>
    <field x="1"/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4" baseField="0" baseItem="0"/>
    <dataField name="Sum of Shipping 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2" sqref="C2"/>
    </sheetView>
  </sheetViews>
  <sheetFormatPr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1" t="s">
        <v>0</v>
      </c>
      <c r="B1" s="1" t="s">
        <v>2</v>
      </c>
      <c r="C1" s="1" t="s">
        <v>1</v>
      </c>
      <c r="D1" s="4"/>
      <c r="E1" s="1" t="s">
        <v>3</v>
      </c>
      <c r="F1" s="5" t="s">
        <v>21</v>
      </c>
    </row>
    <row r="2" spans="1:6" ht="15" thickTop="1" x14ac:dyDescent="0.3">
      <c r="A2">
        <v>100</v>
      </c>
      <c r="B2" s="2" t="s">
        <v>4</v>
      </c>
      <c r="C2" s="3">
        <v>19.96</v>
      </c>
      <c r="E2" t="s">
        <v>22</v>
      </c>
      <c r="F2" s="3">
        <v>0.5</v>
      </c>
    </row>
    <row r="3" spans="1:6" x14ac:dyDescent="0.3">
      <c r="A3">
        <f>100+ROW()-2</f>
        <v>101</v>
      </c>
      <c r="B3" s="2" t="s">
        <v>5</v>
      </c>
      <c r="C3" s="3">
        <v>14.96</v>
      </c>
      <c r="E3" t="s">
        <v>23</v>
      </c>
      <c r="F3" s="3">
        <v>2.75</v>
      </c>
    </row>
    <row r="4" spans="1:6" x14ac:dyDescent="0.3">
      <c r="A4">
        <f t="shared" ref="A4:A11" si="0">100+ROW()-2</f>
        <v>102</v>
      </c>
      <c r="B4" s="2" t="s">
        <v>6</v>
      </c>
      <c r="C4" s="3">
        <v>3.99</v>
      </c>
      <c r="E4" t="s">
        <v>24</v>
      </c>
      <c r="F4" s="3">
        <v>5</v>
      </c>
    </row>
    <row r="5" spans="1:6" x14ac:dyDescent="0.3">
      <c r="A5">
        <f t="shared" si="0"/>
        <v>103</v>
      </c>
      <c r="B5" s="2" t="s">
        <v>7</v>
      </c>
      <c r="C5" s="3">
        <v>4.42</v>
      </c>
      <c r="E5" t="s">
        <v>25</v>
      </c>
      <c r="F5" s="3">
        <v>7.25</v>
      </c>
    </row>
    <row r="6" spans="1:6" x14ac:dyDescent="0.3">
      <c r="A6">
        <f t="shared" si="0"/>
        <v>104</v>
      </c>
      <c r="B6" s="2" t="s">
        <v>8</v>
      </c>
      <c r="C6" s="3">
        <v>7.99</v>
      </c>
    </row>
    <row r="7" spans="1:6" x14ac:dyDescent="0.3">
      <c r="A7">
        <f t="shared" si="0"/>
        <v>105</v>
      </c>
      <c r="B7" s="2" t="s">
        <v>9</v>
      </c>
      <c r="C7" s="3">
        <v>10.95</v>
      </c>
    </row>
    <row r="8" spans="1:6" x14ac:dyDescent="0.3">
      <c r="A8">
        <f t="shared" si="0"/>
        <v>106</v>
      </c>
      <c r="B8" s="2" t="s">
        <v>10</v>
      </c>
      <c r="C8" s="3">
        <v>3.99</v>
      </c>
    </row>
    <row r="9" spans="1:6" x14ac:dyDescent="0.3">
      <c r="A9">
        <f t="shared" si="0"/>
        <v>107</v>
      </c>
      <c r="B9" s="2" t="s">
        <v>11</v>
      </c>
      <c r="C9" s="3">
        <v>7.75</v>
      </c>
    </row>
    <row r="10" spans="1:6" x14ac:dyDescent="0.3">
      <c r="A10">
        <f t="shared" si="0"/>
        <v>108</v>
      </c>
      <c r="B10" s="2" t="s">
        <v>12</v>
      </c>
      <c r="C10" s="3">
        <v>7.95</v>
      </c>
    </row>
    <row r="11" spans="1:6" x14ac:dyDescent="0.3">
      <c r="A11">
        <f t="shared" si="0"/>
        <v>109</v>
      </c>
      <c r="B11" s="2" t="s">
        <v>13</v>
      </c>
      <c r="C11" s="3">
        <v>9.99</v>
      </c>
    </row>
    <row r="12" spans="1:6" x14ac:dyDescent="0.3">
      <c r="A12">
        <v>200</v>
      </c>
      <c r="B12" s="2" t="s">
        <v>14</v>
      </c>
      <c r="C12" s="3">
        <v>15.99</v>
      </c>
    </row>
    <row r="13" spans="1:6" x14ac:dyDescent="0.3">
      <c r="A13">
        <f>A12+1</f>
        <v>201</v>
      </c>
      <c r="B13" s="2" t="s">
        <v>15</v>
      </c>
      <c r="C13" s="3">
        <v>31.99</v>
      </c>
    </row>
    <row r="14" spans="1:6" x14ac:dyDescent="0.3">
      <c r="A14">
        <f t="shared" ref="A14:A18" si="1">A13+1</f>
        <v>202</v>
      </c>
      <c r="B14" s="2" t="s">
        <v>16</v>
      </c>
      <c r="C14" s="3">
        <v>6.76</v>
      </c>
    </row>
    <row r="15" spans="1:6" x14ac:dyDescent="0.3">
      <c r="A15">
        <f t="shared" si="1"/>
        <v>203</v>
      </c>
      <c r="B15" s="2" t="s">
        <v>17</v>
      </c>
      <c r="C15" s="3">
        <v>19.989999999999998</v>
      </c>
    </row>
    <row r="16" spans="1:6" x14ac:dyDescent="0.3">
      <c r="A16">
        <f t="shared" si="1"/>
        <v>204</v>
      </c>
      <c r="B16" s="2" t="s">
        <v>18</v>
      </c>
      <c r="C16" s="3">
        <v>13.28</v>
      </c>
    </row>
    <row r="17" spans="1:3" x14ac:dyDescent="0.3">
      <c r="A17">
        <f t="shared" si="1"/>
        <v>205</v>
      </c>
      <c r="B17" s="2" t="s">
        <v>19</v>
      </c>
      <c r="C17" s="3">
        <v>21.99</v>
      </c>
    </row>
    <row r="18" spans="1:3" x14ac:dyDescent="0.3">
      <c r="A18">
        <f t="shared" si="1"/>
        <v>206</v>
      </c>
      <c r="B18" s="2" t="s">
        <v>20</v>
      </c>
      <c r="C18" s="3">
        <v>109.99</v>
      </c>
    </row>
    <row r="19" spans="1:3" x14ac:dyDescent="0.3">
      <c r="B19" s="2"/>
    </row>
    <row r="20" spans="1:3" x14ac:dyDescent="0.3">
      <c r="B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workbookViewId="0">
      <selection activeCell="F2" sqref="F2"/>
    </sheetView>
  </sheetViews>
  <sheetFormatPr defaultRowHeight="14.4" x14ac:dyDescent="0.3"/>
  <cols>
    <col min="1" max="3" width="15.6640625" customWidth="1"/>
    <col min="4" max="4" width="17.6640625" customWidth="1"/>
    <col min="5" max="9" width="15.6640625" customWidth="1"/>
  </cols>
  <sheetData>
    <row r="1" spans="1:6" ht="15" thickBot="1" x14ac:dyDescent="0.35">
      <c r="A1" s="16" t="s">
        <v>26</v>
      </c>
      <c r="B1" s="17" t="s">
        <v>27</v>
      </c>
      <c r="C1" s="17" t="s">
        <v>2</v>
      </c>
      <c r="D1" s="17" t="s">
        <v>28</v>
      </c>
      <c r="E1" s="17" t="s">
        <v>21</v>
      </c>
      <c r="F1" s="18" t="s">
        <v>29</v>
      </c>
    </row>
    <row r="2" spans="1:6" x14ac:dyDescent="0.3">
      <c r="A2" s="13">
        <v>10029367401</v>
      </c>
      <c r="B2" s="13">
        <v>105</v>
      </c>
      <c r="C2" s="13" t="str">
        <f t="shared" ref="C2:C29" si="0">VLOOKUP(B2,Productlist,2,FALSE)</f>
        <v>10 Foot USB Cable</v>
      </c>
      <c r="D2" s="14" t="s">
        <v>22</v>
      </c>
      <c r="E2" s="15">
        <f t="shared" ref="E2:E29" si="1">VLOOKUP(B2,Productlist,3,FALSE)</f>
        <v>10.95</v>
      </c>
      <c r="F2" s="15">
        <f>VLOOKUP(Orders!D2,shippingprice,2,FALSE)</f>
        <v>0.5</v>
      </c>
    </row>
    <row r="3" spans="1:6" x14ac:dyDescent="0.3">
      <c r="A3" s="12">
        <v>10029367401</v>
      </c>
      <c r="B3" s="9">
        <v>200</v>
      </c>
      <c r="C3" s="9" t="str">
        <f t="shared" si="0"/>
        <v>64GB Flash Drive</v>
      </c>
      <c r="D3" s="10" t="s">
        <v>24</v>
      </c>
      <c r="E3" s="11">
        <f t="shared" si="1"/>
        <v>15.99</v>
      </c>
      <c r="F3" s="11">
        <f>VLOOKUP(Orders!D3,shippingprice,2,FALSE)</f>
        <v>5</v>
      </c>
    </row>
    <row r="4" spans="1:6" x14ac:dyDescent="0.3">
      <c r="A4" s="9">
        <v>10029367401</v>
      </c>
      <c r="B4" s="9">
        <v>105</v>
      </c>
      <c r="C4" s="9" t="str">
        <f t="shared" si="0"/>
        <v>10 Foot USB Cable</v>
      </c>
      <c r="D4" s="10" t="s">
        <v>25</v>
      </c>
      <c r="E4" s="11">
        <f t="shared" si="1"/>
        <v>10.95</v>
      </c>
      <c r="F4" s="11">
        <f>VLOOKUP(Orders!D4,shippingprice,2,FALSE)</f>
        <v>7.25</v>
      </c>
    </row>
    <row r="5" spans="1:6" x14ac:dyDescent="0.3">
      <c r="A5" s="9">
        <v>10029367401</v>
      </c>
      <c r="B5" s="9">
        <v>106</v>
      </c>
      <c r="C5" s="9" t="str">
        <f t="shared" si="0"/>
        <v>5 Foot HDMI Cable</v>
      </c>
      <c r="D5" s="10" t="s">
        <v>23</v>
      </c>
      <c r="E5" s="11">
        <f t="shared" si="1"/>
        <v>3.99</v>
      </c>
      <c r="F5" s="11">
        <f>VLOOKUP(Orders!D5,shippingprice,2,FALSE)</f>
        <v>2.75</v>
      </c>
    </row>
    <row r="6" spans="1:6" x14ac:dyDescent="0.3">
      <c r="A6" s="12">
        <v>10029367402</v>
      </c>
      <c r="B6" s="9">
        <v>108</v>
      </c>
      <c r="C6" s="9" t="str">
        <f t="shared" si="0"/>
        <v>16GB Flash Drive</v>
      </c>
      <c r="D6" s="10" t="s">
        <v>25</v>
      </c>
      <c r="E6" s="11">
        <f t="shared" si="1"/>
        <v>7.95</v>
      </c>
      <c r="F6" s="11">
        <f>VLOOKUP(Orders!D6,shippingprice,2,FALSE)</f>
        <v>7.25</v>
      </c>
    </row>
    <row r="7" spans="1:6" x14ac:dyDescent="0.3">
      <c r="A7" s="12">
        <v>10029367402</v>
      </c>
      <c r="B7" s="9">
        <v>107</v>
      </c>
      <c r="C7" s="9" t="str">
        <f t="shared" si="0"/>
        <v>10 Foot HDMI Cable</v>
      </c>
      <c r="D7" s="10" t="s">
        <v>23</v>
      </c>
      <c r="E7" s="11">
        <f t="shared" si="1"/>
        <v>7.75</v>
      </c>
      <c r="F7" s="11">
        <f>VLOOKUP(Orders!D7,shippingprice,2,FALSE)</f>
        <v>2.75</v>
      </c>
    </row>
    <row r="8" spans="1:6" x14ac:dyDescent="0.3">
      <c r="A8" s="12">
        <v>10029367402</v>
      </c>
      <c r="B8" s="9">
        <v>100</v>
      </c>
      <c r="C8" s="9" t="str">
        <f t="shared" si="0"/>
        <v>Blue Ray DVD</v>
      </c>
      <c r="D8" s="10" t="s">
        <v>24</v>
      </c>
      <c r="E8" s="11">
        <f t="shared" si="1"/>
        <v>19.96</v>
      </c>
      <c r="F8" s="11">
        <f>VLOOKUP(Orders!D8,shippingprice,2,FALSE)</f>
        <v>5</v>
      </c>
    </row>
    <row r="9" spans="1:6" x14ac:dyDescent="0.3">
      <c r="A9" s="12">
        <v>10029367403</v>
      </c>
      <c r="B9" s="9">
        <v>202</v>
      </c>
      <c r="C9" s="9" t="str">
        <f t="shared" si="0"/>
        <v>Wired Mouse</v>
      </c>
      <c r="D9" s="10" t="s">
        <v>24</v>
      </c>
      <c r="E9" s="11">
        <f t="shared" si="1"/>
        <v>6.76</v>
      </c>
      <c r="F9" s="11">
        <f>VLOOKUP(Orders!D9,shippingprice,2,FALSE)</f>
        <v>5</v>
      </c>
    </row>
    <row r="10" spans="1:6" x14ac:dyDescent="0.3">
      <c r="A10" s="12">
        <v>10029367403</v>
      </c>
      <c r="B10" s="9">
        <v>105</v>
      </c>
      <c r="C10" s="9" t="str">
        <f t="shared" si="0"/>
        <v>10 Foot USB Cable</v>
      </c>
      <c r="D10" s="10" t="s">
        <v>25</v>
      </c>
      <c r="E10" s="11">
        <f t="shared" si="1"/>
        <v>10.95</v>
      </c>
      <c r="F10" s="11">
        <f>VLOOKUP(Orders!D10,shippingprice,2,FALSE)</f>
        <v>7.25</v>
      </c>
    </row>
    <row r="11" spans="1:6" x14ac:dyDescent="0.3">
      <c r="A11" s="12">
        <v>10029367403</v>
      </c>
      <c r="B11" s="9">
        <v>106</v>
      </c>
      <c r="C11" s="9" t="str">
        <f t="shared" si="0"/>
        <v>5 Foot HDMI Cable</v>
      </c>
      <c r="D11" s="10" t="s">
        <v>24</v>
      </c>
      <c r="E11" s="11">
        <f t="shared" si="1"/>
        <v>3.99</v>
      </c>
      <c r="F11" s="11">
        <f>VLOOKUP(Orders!D11,shippingprice,2,FALSE)</f>
        <v>5</v>
      </c>
    </row>
    <row r="12" spans="1:6" x14ac:dyDescent="0.3">
      <c r="A12" s="12">
        <v>10029367403</v>
      </c>
      <c r="B12" s="9">
        <v>106</v>
      </c>
      <c r="C12" s="9" t="str">
        <f t="shared" si="0"/>
        <v>5 Foot HDMI Cable</v>
      </c>
      <c r="D12" s="10" t="s">
        <v>24</v>
      </c>
      <c r="E12" s="11">
        <f t="shared" si="1"/>
        <v>3.99</v>
      </c>
      <c r="F12" s="11">
        <f>VLOOKUP(Orders!D12,shippingprice,2,FALSE)</f>
        <v>5</v>
      </c>
    </row>
    <row r="13" spans="1:6" x14ac:dyDescent="0.3">
      <c r="A13" s="12">
        <v>10029367403</v>
      </c>
      <c r="B13" s="9">
        <v>201</v>
      </c>
      <c r="C13" s="9" t="str">
        <f t="shared" si="0"/>
        <v>128GB Flash Drive</v>
      </c>
      <c r="D13" s="10" t="s">
        <v>22</v>
      </c>
      <c r="E13" s="11">
        <f t="shared" si="1"/>
        <v>31.99</v>
      </c>
      <c r="F13" s="11">
        <f>VLOOKUP(Orders!D13,shippingprice,2,FALSE)</f>
        <v>0.5</v>
      </c>
    </row>
    <row r="14" spans="1:6" x14ac:dyDescent="0.3">
      <c r="A14" s="12">
        <v>10029367403</v>
      </c>
      <c r="B14" s="9">
        <v>100</v>
      </c>
      <c r="C14" s="9" t="str">
        <f t="shared" si="0"/>
        <v>Blue Ray DVD</v>
      </c>
      <c r="D14" s="10" t="s">
        <v>23</v>
      </c>
      <c r="E14" s="11">
        <f t="shared" si="1"/>
        <v>19.96</v>
      </c>
      <c r="F14" s="11">
        <f>VLOOKUP(Orders!D14,shippingprice,2,FALSE)</f>
        <v>2.75</v>
      </c>
    </row>
    <row r="15" spans="1:6" x14ac:dyDescent="0.3">
      <c r="A15" s="12">
        <v>10029367403</v>
      </c>
      <c r="B15" s="9">
        <v>201</v>
      </c>
      <c r="C15" s="9" t="str">
        <f t="shared" si="0"/>
        <v>128GB Flash Drive</v>
      </c>
      <c r="D15" s="10" t="s">
        <v>22</v>
      </c>
      <c r="E15" s="11">
        <f t="shared" si="1"/>
        <v>31.99</v>
      </c>
      <c r="F15" s="11">
        <f>VLOOKUP(Orders!D15,shippingprice,2,FALSE)</f>
        <v>0.5</v>
      </c>
    </row>
    <row r="16" spans="1:6" x14ac:dyDescent="0.3">
      <c r="A16" s="12">
        <v>10029367403</v>
      </c>
      <c r="B16" s="9">
        <v>101</v>
      </c>
      <c r="C16" s="9" t="str">
        <f t="shared" si="0"/>
        <v>Standard Edition DVD</v>
      </c>
      <c r="D16" s="10" t="s">
        <v>25</v>
      </c>
      <c r="E16" s="11">
        <f t="shared" si="1"/>
        <v>14.96</v>
      </c>
      <c r="F16" s="11">
        <f>VLOOKUP(Orders!D16,shippingprice,2,FALSE)</f>
        <v>7.25</v>
      </c>
    </row>
    <row r="17" spans="1:6" x14ac:dyDescent="0.3">
      <c r="A17" s="12">
        <v>10029367404</v>
      </c>
      <c r="B17" s="9">
        <v>106</v>
      </c>
      <c r="C17" s="9" t="str">
        <f t="shared" si="0"/>
        <v>5 Foot HDMI Cable</v>
      </c>
      <c r="D17" s="10" t="s">
        <v>23</v>
      </c>
      <c r="E17" s="11">
        <f t="shared" si="1"/>
        <v>3.99</v>
      </c>
      <c r="F17" s="11">
        <f>VLOOKUP(Orders!D17,shippingprice,2,FALSE)</f>
        <v>2.75</v>
      </c>
    </row>
    <row r="18" spans="1:6" x14ac:dyDescent="0.3">
      <c r="A18" s="12">
        <v>10029367404</v>
      </c>
      <c r="B18" s="9">
        <v>202</v>
      </c>
      <c r="C18" s="9" t="str">
        <f t="shared" si="0"/>
        <v>Wired Mouse</v>
      </c>
      <c r="D18" s="10" t="s">
        <v>23</v>
      </c>
      <c r="E18" s="11">
        <f t="shared" si="1"/>
        <v>6.76</v>
      </c>
      <c r="F18" s="11">
        <f>VLOOKUP(Orders!D18,shippingprice,2,FALSE)</f>
        <v>2.75</v>
      </c>
    </row>
    <row r="19" spans="1:6" x14ac:dyDescent="0.3">
      <c r="A19" s="12">
        <v>10029367404</v>
      </c>
      <c r="B19" s="9">
        <v>105</v>
      </c>
      <c r="C19" s="9" t="str">
        <f t="shared" si="0"/>
        <v>10 Foot USB Cable</v>
      </c>
      <c r="D19" s="10" t="s">
        <v>24</v>
      </c>
      <c r="E19" s="11">
        <f t="shared" si="1"/>
        <v>10.95</v>
      </c>
      <c r="F19" s="11">
        <f>VLOOKUP(Orders!D19,shippingprice,2,FALSE)</f>
        <v>5</v>
      </c>
    </row>
    <row r="20" spans="1:6" x14ac:dyDescent="0.3">
      <c r="A20" s="12">
        <v>10029367404</v>
      </c>
      <c r="B20" s="9">
        <v>200</v>
      </c>
      <c r="C20" s="9" t="str">
        <f t="shared" si="0"/>
        <v>64GB Flash Drive</v>
      </c>
      <c r="D20" s="10" t="s">
        <v>24</v>
      </c>
      <c r="E20" s="11">
        <f t="shared" si="1"/>
        <v>15.99</v>
      </c>
      <c r="F20" s="11">
        <f>VLOOKUP(Orders!D20,shippingprice,2,FALSE)</f>
        <v>5</v>
      </c>
    </row>
    <row r="21" spans="1:6" x14ac:dyDescent="0.3">
      <c r="A21" s="12">
        <v>10029367405</v>
      </c>
      <c r="B21" s="9">
        <v>106</v>
      </c>
      <c r="C21" s="9" t="str">
        <f t="shared" si="0"/>
        <v>5 Foot HDMI Cable</v>
      </c>
      <c r="D21" s="10" t="s">
        <v>24</v>
      </c>
      <c r="E21" s="11">
        <f t="shared" si="1"/>
        <v>3.99</v>
      </c>
      <c r="F21" s="11">
        <f>VLOOKUP(Orders!D21,shippingprice,2,FALSE)</f>
        <v>5</v>
      </c>
    </row>
    <row r="22" spans="1:6" x14ac:dyDescent="0.3">
      <c r="A22" s="12">
        <v>10029367406</v>
      </c>
      <c r="B22" s="9">
        <v>103</v>
      </c>
      <c r="C22" s="9" t="str">
        <f t="shared" si="0"/>
        <v>2 Foot USB Cable</v>
      </c>
      <c r="D22" s="10" t="s">
        <v>23</v>
      </c>
      <c r="E22" s="11">
        <f t="shared" si="1"/>
        <v>4.42</v>
      </c>
      <c r="F22" s="11">
        <f>VLOOKUP(Orders!D22,shippingprice,2,FALSE)</f>
        <v>2.75</v>
      </c>
    </row>
    <row r="23" spans="1:6" x14ac:dyDescent="0.3">
      <c r="A23" s="12">
        <v>10029367406</v>
      </c>
      <c r="B23" s="9">
        <v>206</v>
      </c>
      <c r="C23" s="9" t="str">
        <f t="shared" si="0"/>
        <v>Wireless Router</v>
      </c>
      <c r="D23" s="10" t="s">
        <v>24</v>
      </c>
      <c r="E23" s="11">
        <f t="shared" si="1"/>
        <v>109.99</v>
      </c>
      <c r="F23" s="11">
        <f>VLOOKUP(Orders!D23,shippingprice,2,FALSE)</f>
        <v>5</v>
      </c>
    </row>
    <row r="24" spans="1:6" x14ac:dyDescent="0.3">
      <c r="A24" s="12">
        <v>10029367406</v>
      </c>
      <c r="B24" s="9">
        <v>206</v>
      </c>
      <c r="C24" s="9" t="str">
        <f t="shared" si="0"/>
        <v>Wireless Router</v>
      </c>
      <c r="D24" s="10" t="s">
        <v>25</v>
      </c>
      <c r="E24" s="11">
        <f t="shared" si="1"/>
        <v>109.99</v>
      </c>
      <c r="F24" s="11">
        <f>VLOOKUP(Orders!D24,shippingprice,2,FALSE)</f>
        <v>7.25</v>
      </c>
    </row>
    <row r="25" spans="1:6" x14ac:dyDescent="0.3">
      <c r="A25" s="12">
        <v>10029367406</v>
      </c>
      <c r="B25" s="9">
        <v>103</v>
      </c>
      <c r="C25" s="9" t="str">
        <f t="shared" si="0"/>
        <v>2 Foot USB Cable</v>
      </c>
      <c r="D25" s="10" t="s">
        <v>24</v>
      </c>
      <c r="E25" s="11">
        <f t="shared" si="1"/>
        <v>4.42</v>
      </c>
      <c r="F25" s="11">
        <f>VLOOKUP(Orders!D25,shippingprice,2,FALSE)</f>
        <v>5</v>
      </c>
    </row>
    <row r="26" spans="1:6" x14ac:dyDescent="0.3">
      <c r="A26" s="12">
        <v>10029367406</v>
      </c>
      <c r="B26" s="9">
        <v>100</v>
      </c>
      <c r="C26" s="9" t="str">
        <f t="shared" si="0"/>
        <v>Blue Ray DVD</v>
      </c>
      <c r="D26" s="10" t="s">
        <v>23</v>
      </c>
      <c r="E26" s="11">
        <f t="shared" si="1"/>
        <v>19.96</v>
      </c>
      <c r="F26" s="11">
        <f>VLOOKUP(Orders!D26,shippingprice,2,FALSE)</f>
        <v>2.75</v>
      </c>
    </row>
    <row r="27" spans="1:6" x14ac:dyDescent="0.3">
      <c r="A27" s="12">
        <v>10029367406</v>
      </c>
      <c r="B27" s="9">
        <v>102</v>
      </c>
      <c r="C27" s="9" t="str">
        <f t="shared" si="0"/>
        <v>VHS Tape</v>
      </c>
      <c r="D27" s="10" t="s">
        <v>25</v>
      </c>
      <c r="E27" s="11">
        <f t="shared" si="1"/>
        <v>3.99</v>
      </c>
      <c r="F27" s="11">
        <f>VLOOKUP(Orders!D27,shippingprice,2,FALSE)</f>
        <v>7.25</v>
      </c>
    </row>
    <row r="28" spans="1:6" x14ac:dyDescent="0.3">
      <c r="A28" s="12">
        <v>10029367406</v>
      </c>
      <c r="B28" s="9">
        <v>100</v>
      </c>
      <c r="C28" s="9" t="str">
        <f t="shared" si="0"/>
        <v>Blue Ray DVD</v>
      </c>
      <c r="D28" s="10" t="s">
        <v>22</v>
      </c>
      <c r="E28" s="11">
        <f t="shared" si="1"/>
        <v>19.96</v>
      </c>
      <c r="F28" s="11">
        <f>VLOOKUP(Orders!D28,shippingprice,2,FALSE)</f>
        <v>0.5</v>
      </c>
    </row>
    <row r="29" spans="1:6" x14ac:dyDescent="0.3">
      <c r="A29" s="12">
        <v>10029367406</v>
      </c>
      <c r="B29" s="9">
        <v>109</v>
      </c>
      <c r="C29" s="9" t="str">
        <f t="shared" si="0"/>
        <v>32GB Flash Drive</v>
      </c>
      <c r="D29" s="10" t="s">
        <v>25</v>
      </c>
      <c r="E29" s="11">
        <f t="shared" si="1"/>
        <v>9.99</v>
      </c>
      <c r="F29" s="11">
        <f>VLOOKUP(Orders!D29,shippingprice,2,FALSE)</f>
        <v>7.25</v>
      </c>
    </row>
    <row r="30" spans="1:6" x14ac:dyDescent="0.3">
      <c r="F3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05BB9-B55B-4230-BB36-789B51FD31F8}">
  <dimension ref="A3:C18"/>
  <sheetViews>
    <sheetView tabSelected="1" workbookViewId="0">
      <selection activeCell="C23" sqref="C23"/>
    </sheetView>
  </sheetViews>
  <sheetFormatPr defaultRowHeight="14.4" x14ac:dyDescent="0.3"/>
  <cols>
    <col min="1" max="1" width="21.33203125" bestFit="1" customWidth="1"/>
    <col min="2" max="2" width="11.5546875" bestFit="1" customWidth="1"/>
    <col min="3" max="3" width="19.5546875" bestFit="1" customWidth="1"/>
    <col min="4" max="4" width="19.77734375" bestFit="1" customWidth="1"/>
  </cols>
  <sheetData>
    <row r="3" spans="1:3" x14ac:dyDescent="0.3">
      <c r="A3" s="7" t="s">
        <v>32</v>
      </c>
      <c r="B3" t="s">
        <v>30</v>
      </c>
      <c r="C3" t="s">
        <v>31</v>
      </c>
    </row>
    <row r="4" spans="1:3" x14ac:dyDescent="0.3">
      <c r="A4" s="8" t="s">
        <v>11</v>
      </c>
      <c r="B4" s="6">
        <v>7.75</v>
      </c>
      <c r="C4" s="6">
        <v>2.75</v>
      </c>
    </row>
    <row r="5" spans="1:3" x14ac:dyDescent="0.3">
      <c r="A5" s="8" t="s">
        <v>9</v>
      </c>
      <c r="B5" s="6">
        <v>43.8</v>
      </c>
      <c r="C5" s="6">
        <v>20</v>
      </c>
    </row>
    <row r="6" spans="1:3" x14ac:dyDescent="0.3">
      <c r="A6" s="8" t="s">
        <v>15</v>
      </c>
      <c r="B6" s="6">
        <v>63.98</v>
      </c>
      <c r="C6" s="6">
        <v>1</v>
      </c>
    </row>
    <row r="7" spans="1:3" x14ac:dyDescent="0.3">
      <c r="A7" s="8" t="s">
        <v>12</v>
      </c>
      <c r="B7" s="6">
        <v>7.95</v>
      </c>
      <c r="C7" s="6">
        <v>7.25</v>
      </c>
    </row>
    <row r="8" spans="1:3" x14ac:dyDescent="0.3">
      <c r="A8" s="8" t="s">
        <v>7</v>
      </c>
      <c r="B8" s="6">
        <v>8.84</v>
      </c>
      <c r="C8" s="6">
        <v>7.75</v>
      </c>
    </row>
    <row r="9" spans="1:3" x14ac:dyDescent="0.3">
      <c r="A9" s="8" t="s">
        <v>13</v>
      </c>
      <c r="B9" s="6">
        <v>9.99</v>
      </c>
      <c r="C9" s="6">
        <v>7.25</v>
      </c>
    </row>
    <row r="10" spans="1:3" x14ac:dyDescent="0.3">
      <c r="A10" s="8" t="s">
        <v>10</v>
      </c>
      <c r="B10" s="6">
        <v>19.950000000000003</v>
      </c>
      <c r="C10" s="6">
        <v>20.5</v>
      </c>
    </row>
    <row r="11" spans="1:3" x14ac:dyDescent="0.3">
      <c r="A11" s="8" t="s">
        <v>14</v>
      </c>
      <c r="B11" s="6">
        <v>31.98</v>
      </c>
      <c r="C11" s="6">
        <v>10</v>
      </c>
    </row>
    <row r="12" spans="1:3" x14ac:dyDescent="0.3">
      <c r="A12" s="8" t="s">
        <v>4</v>
      </c>
      <c r="B12" s="6">
        <v>79.84</v>
      </c>
      <c r="C12" s="6">
        <v>11</v>
      </c>
    </row>
    <row r="13" spans="1:3" x14ac:dyDescent="0.3">
      <c r="A13" s="8" t="s">
        <v>5</v>
      </c>
      <c r="B13" s="6">
        <v>14.96</v>
      </c>
      <c r="C13" s="6">
        <v>7.25</v>
      </c>
    </row>
    <row r="14" spans="1:3" x14ac:dyDescent="0.3">
      <c r="A14" s="8" t="s">
        <v>6</v>
      </c>
      <c r="B14" s="6">
        <v>3.99</v>
      </c>
      <c r="C14" s="6">
        <v>7.25</v>
      </c>
    </row>
    <row r="15" spans="1:3" x14ac:dyDescent="0.3">
      <c r="A15" s="8" t="s">
        <v>16</v>
      </c>
      <c r="B15" s="6">
        <v>13.52</v>
      </c>
      <c r="C15" s="6">
        <v>7.75</v>
      </c>
    </row>
    <row r="16" spans="1:3" x14ac:dyDescent="0.3">
      <c r="A16" s="8" t="s">
        <v>20</v>
      </c>
      <c r="B16" s="6">
        <v>219.98</v>
      </c>
      <c r="C16" s="6">
        <v>12.25</v>
      </c>
    </row>
    <row r="17" spans="1:3" x14ac:dyDescent="0.3">
      <c r="A17" s="8" t="s">
        <v>33</v>
      </c>
      <c r="B17" s="6"/>
      <c r="C17" s="6"/>
    </row>
    <row r="18" spans="1:3" x14ac:dyDescent="0.3">
      <c r="A18" s="8" t="s">
        <v>34</v>
      </c>
      <c r="B18" s="6">
        <v>526.53</v>
      </c>
      <c r="C18" s="6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Product List</vt:lpstr>
      <vt:lpstr>Orders</vt:lpstr>
      <vt:lpstr>Pivot</vt:lpstr>
      <vt:lpstr>Productlist</vt:lpstr>
      <vt:lpstr>shippingprice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Jeawills</cp:lastModifiedBy>
  <dcterms:created xsi:type="dcterms:W3CDTF">2017-06-08T18:33:19Z</dcterms:created>
  <dcterms:modified xsi:type="dcterms:W3CDTF">2020-10-02T18:14:37Z</dcterms:modified>
</cp:coreProperties>
</file>