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83DAB6C-D6F3-424F-B33B-8678CD94244C}" xr6:coauthVersionLast="47" xr6:coauthVersionMax="47" xr10:uidLastSave="{00000000-0000-0000-0000-000000000000}"/>
  <bookViews>
    <workbookView xWindow="-108" yWindow="-108" windowWidth="23256" windowHeight="12576" xr2:uid="{E33DADDE-5AD3-4DA9-B681-0B5426D130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1" l="1"/>
  <c r="F33" i="1"/>
  <c r="G30" i="1"/>
  <c r="J30" i="1"/>
  <c r="K30" i="1"/>
  <c r="L23" i="1"/>
  <c r="L24" i="1"/>
  <c r="L25" i="1"/>
  <c r="L26" i="1"/>
  <c r="L22" i="1"/>
  <c r="C34" i="1"/>
  <c r="C33" i="1"/>
  <c r="C32" i="1"/>
  <c r="C31" i="1"/>
  <c r="I23" i="1"/>
  <c r="I24" i="1"/>
  <c r="I25" i="1"/>
  <c r="I26" i="1"/>
  <c r="I22" i="1"/>
  <c r="K6" i="1" s="1"/>
  <c r="G23" i="1"/>
  <c r="G24" i="1"/>
  <c r="G25" i="1"/>
  <c r="G26" i="1"/>
  <c r="G22" i="1"/>
  <c r="D23" i="1"/>
  <c r="E23" i="1" s="1"/>
  <c r="D24" i="1"/>
  <c r="E24" i="1" s="1"/>
  <c r="D25" i="1"/>
  <c r="E25" i="1" s="1"/>
  <c r="D26" i="1"/>
  <c r="E26" i="1" s="1"/>
  <c r="D22" i="1"/>
  <c r="E22" i="1" s="1"/>
  <c r="D17" i="1"/>
  <c r="D16" i="1"/>
  <c r="D15" i="1"/>
  <c r="L4" i="1"/>
  <c r="L5" i="1"/>
  <c r="L3" i="1"/>
  <c r="L2" i="1"/>
  <c r="C8" i="1"/>
  <c r="C9" i="1"/>
  <c r="C10" i="1"/>
  <c r="C11" i="1"/>
  <c r="C7" i="1"/>
  <c r="B8" i="1"/>
  <c r="D8" i="1" s="1"/>
  <c r="B9" i="1"/>
  <c r="D9" i="1" s="1"/>
  <c r="B10" i="1"/>
  <c r="D10" i="1" s="1"/>
  <c r="B11" i="1"/>
  <c r="D11" i="1" s="1"/>
  <c r="B12" i="1"/>
  <c r="B7" i="1"/>
  <c r="D7" i="1" s="1"/>
  <c r="B13" i="1"/>
  <c r="H12" i="1"/>
  <c r="H11" i="1"/>
  <c r="H10" i="1"/>
  <c r="H9" i="1"/>
  <c r="H8" i="1"/>
  <c r="A5" i="1"/>
  <c r="A4" i="1"/>
</calcChain>
</file>

<file path=xl/sharedStrings.xml><?xml version="1.0" encoding="utf-8"?>
<sst xmlns="http://schemas.openxmlformats.org/spreadsheetml/2006/main" count="74" uniqueCount="66">
  <si>
    <t>FORMULA</t>
  </si>
  <si>
    <t>FUNCTION</t>
  </si>
  <si>
    <t>Name</t>
  </si>
  <si>
    <t>Salary</t>
  </si>
  <si>
    <t>tasan</t>
  </si>
  <si>
    <t>miyan</t>
  </si>
  <si>
    <t>Total</t>
  </si>
  <si>
    <t>Average</t>
  </si>
  <si>
    <t>MINIMUM</t>
  </si>
  <si>
    <t>MAXIMUM</t>
  </si>
  <si>
    <t>JoNy</t>
  </si>
  <si>
    <t>PRiYa</t>
  </si>
  <si>
    <t>minA</t>
  </si>
  <si>
    <t>lower name</t>
  </si>
  <si>
    <t>proper name</t>
  </si>
  <si>
    <t>concatanate</t>
  </si>
  <si>
    <t>Jony</t>
  </si>
  <si>
    <t>Tasan</t>
  </si>
  <si>
    <t>Priya</t>
  </si>
  <si>
    <t>Mina</t>
  </si>
  <si>
    <t>First name</t>
  </si>
  <si>
    <t>last name</t>
  </si>
  <si>
    <t>rahman</t>
  </si>
  <si>
    <t>islam</t>
  </si>
  <si>
    <t>khan</t>
  </si>
  <si>
    <t>rahmot</t>
  </si>
  <si>
    <t>ali</t>
  </si>
  <si>
    <t>full name</t>
  </si>
  <si>
    <t>average</t>
  </si>
  <si>
    <t>Trim</t>
  </si>
  <si>
    <t xml:space="preserve">                KABIR        meyan</t>
  </si>
  <si>
    <t>rahman            priya</t>
  </si>
  <si>
    <t xml:space="preserve">jony  dewal    </t>
  </si>
  <si>
    <t>Tasan islam</t>
  </si>
  <si>
    <t>Priya khan</t>
  </si>
  <si>
    <t>Mina rahmot</t>
  </si>
  <si>
    <t>Miyan ali</t>
  </si>
  <si>
    <t>Jony rahman</t>
  </si>
  <si>
    <t>branch</t>
  </si>
  <si>
    <t>khulna</t>
  </si>
  <si>
    <t>dhaka</t>
  </si>
  <si>
    <t>barisal</t>
  </si>
  <si>
    <t>serial no</t>
  </si>
  <si>
    <t>emp id</t>
  </si>
  <si>
    <t>concate</t>
  </si>
  <si>
    <t>bonus(p)</t>
  </si>
  <si>
    <t>bonus(a)</t>
  </si>
  <si>
    <t>salary</t>
  </si>
  <si>
    <t>fixed bonus</t>
  </si>
  <si>
    <t>absulute cell ref bonus</t>
  </si>
  <si>
    <t>countif countifs</t>
  </si>
  <si>
    <t>total emp at dhaka</t>
  </si>
  <si>
    <t>ifs</t>
  </si>
  <si>
    <t>Department</t>
  </si>
  <si>
    <t>IT</t>
  </si>
  <si>
    <t>HR</t>
  </si>
  <si>
    <t>admin</t>
  </si>
  <si>
    <t>sumif &amp;sumifs</t>
  </si>
  <si>
    <t>sumproduct</t>
  </si>
  <si>
    <t>no of month</t>
  </si>
  <si>
    <t>total salary of 12 months</t>
  </si>
  <si>
    <t>Large &amp;small</t>
  </si>
  <si>
    <t>IF (fixed bonus)</t>
  </si>
  <si>
    <t>dhaka HR salary</t>
  </si>
  <si>
    <t>AND FUNCTION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</si>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</sst>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FCEE-0409-4D53-BD4A-8FDC6D582EAE}">
  <dimension ref="A1:M34"/>
  <sheetViews>
    <sheetView tabSelected="1" topLeftCell="D18" zoomScale="134" zoomScaleNormal="134" workbookViewId="0">
      <selection activeCell="N21" sqref="N21"/>
    </sheetView>
  </sheetViews>
  <sheetFormatPr defaultRowHeight="14.4" x14ac:dyDescent="0.3"/>
  <cols>
    <col min="1" max="1" width="10.88671875" customWidth="1"/>
    <col min="2" max="2" width="18.6640625" bestFit="1" customWidth="1"/>
    <col min="3" max="3" width="11.21875" bestFit="1" customWidth="1"/>
    <col min="4" max="4" width="10.88671875" customWidth="1"/>
    <col min="5" max="5" width="14.109375" bestFit="1" customWidth="1"/>
    <col min="7" max="7" width="11" customWidth="1"/>
    <col min="8" max="8" width="10.77734375" bestFit="1" customWidth="1"/>
    <col min="9" max="9" width="20.5546875" bestFit="1" customWidth="1"/>
    <col min="10" max="10" width="11.109375" bestFit="1" customWidth="1"/>
    <col min="11" max="11" width="11.33203125" bestFit="1" customWidth="1"/>
    <col min="12" max="12" width="11.21875" bestFit="1" customWidth="1"/>
  </cols>
  <sheetData>
    <row r="1" spans="1:12" ht="16.8" customHeight="1" x14ac:dyDescent="0.3">
      <c r="J1" s="3" t="s">
        <v>20</v>
      </c>
      <c r="K1" s="3" t="s">
        <v>21</v>
      </c>
      <c r="L1" s="3" t="s">
        <v>27</v>
      </c>
    </row>
    <row r="2" spans="1:12" ht="15" customHeight="1" x14ac:dyDescent="0.3">
      <c r="J2" t="s">
        <v>16</v>
      </c>
      <c r="K2" t="s">
        <v>22</v>
      </c>
      <c r="L2" t="str">
        <f>CONCATENATE(J2,K2)</f>
        <v>Jonyrahman</v>
      </c>
    </row>
    <row r="3" spans="1:12" x14ac:dyDescent="0.3">
      <c r="A3">
        <v>41</v>
      </c>
      <c r="E3">
        <v>45</v>
      </c>
      <c r="F3">
        <v>90</v>
      </c>
      <c r="G3">
        <v>623</v>
      </c>
      <c r="J3" t="s">
        <v>17</v>
      </c>
      <c r="K3" t="s">
        <v>23</v>
      </c>
      <c r="L3" t="str">
        <f>CONCATENATE(J3," ",K3)</f>
        <v>Tasan islam</v>
      </c>
    </row>
    <row r="4" spans="1:12" x14ac:dyDescent="0.3">
      <c r="A4" s="6">
        <f>A3+E3+F3+G3</f>
        <v>799</v>
      </c>
      <c r="B4" s="6"/>
      <c r="C4" s="6"/>
      <c r="D4" s="6"/>
      <c r="E4" s="6"/>
      <c r="F4" s="6"/>
      <c r="G4" s="6"/>
      <c r="H4" t="s">
        <v>0</v>
      </c>
      <c r="J4" t="s">
        <v>18</v>
      </c>
      <c r="K4" t="s">
        <v>24</v>
      </c>
      <c r="L4" t="str">
        <f t="shared" ref="L4:L5" si="0">CONCATENATE(J4," ",K4)</f>
        <v>Priya khan</v>
      </c>
    </row>
    <row r="5" spans="1:12" ht="15.6" customHeight="1" x14ac:dyDescent="0.3">
      <c r="A5" s="6">
        <f>SUM(A3,E3,F3,G3)</f>
        <v>799</v>
      </c>
      <c r="B5" s="6"/>
      <c r="C5" s="6"/>
      <c r="D5" s="6"/>
      <c r="E5" s="6"/>
      <c r="F5" s="6"/>
      <c r="G5" s="6"/>
      <c r="H5" t="s">
        <v>1</v>
      </c>
      <c r="J5" t="s">
        <v>19</v>
      </c>
      <c r="K5" t="s">
        <v>25</v>
      </c>
      <c r="L5" t="str">
        <f t="shared" si="0"/>
        <v>Mina rahmot</v>
      </c>
    </row>
    <row r="6" spans="1:12" x14ac:dyDescent="0.3">
      <c r="A6" s="1" t="s">
        <v>2</v>
      </c>
      <c r="B6" s="1" t="s">
        <v>2</v>
      </c>
      <c r="C6" s="1" t="s">
        <v>13</v>
      </c>
      <c r="D6" s="1" t="s">
        <v>14</v>
      </c>
      <c r="E6" s="1" t="s">
        <v>3</v>
      </c>
      <c r="J6" t="s">
        <v>26</v>
      </c>
      <c r="K6" t="str">
        <f>CONCATENATE(I22," ",J6)</f>
        <v>28 ali</v>
      </c>
    </row>
    <row r="7" spans="1:12" x14ac:dyDescent="0.3">
      <c r="A7" t="s">
        <v>10</v>
      </c>
      <c r="B7" t="str">
        <f>UPPER(A7)</f>
        <v>JONY</v>
      </c>
      <c r="C7" t="str">
        <f>LOWER(A7)</f>
        <v>jony</v>
      </c>
      <c r="D7" t="str">
        <f>PROPER(B7)</f>
        <v>Jony</v>
      </c>
      <c r="E7">
        <v>300</v>
      </c>
    </row>
    <row r="8" spans="1:12" x14ac:dyDescent="0.3">
      <c r="A8" t="s">
        <v>4</v>
      </c>
      <c r="B8" t="str">
        <f t="shared" ref="B8:B12" si="1">UPPER(A8)</f>
        <v>TASAN</v>
      </c>
      <c r="C8" t="str">
        <f t="shared" ref="C8:C11" si="2">LOWER(A8)</f>
        <v>tasan</v>
      </c>
      <c r="D8" t="str">
        <f t="shared" ref="D8:D11" si="3">PROPER(B8)</f>
        <v>Tasan</v>
      </c>
      <c r="E8">
        <v>490</v>
      </c>
      <c r="G8" t="s">
        <v>6</v>
      </c>
      <c r="H8">
        <f>SUM(E7:E11)</f>
        <v>2130</v>
      </c>
    </row>
    <row r="9" spans="1:12" x14ac:dyDescent="0.3">
      <c r="A9" t="s">
        <v>11</v>
      </c>
      <c r="B9" t="str">
        <f t="shared" si="1"/>
        <v>PRIYA</v>
      </c>
      <c r="C9" t="str">
        <f t="shared" si="2"/>
        <v>priya</v>
      </c>
      <c r="D9" t="str">
        <f t="shared" si="3"/>
        <v>Priya</v>
      </c>
      <c r="E9">
        <v>450</v>
      </c>
      <c r="G9" t="s">
        <v>7</v>
      </c>
      <c r="H9">
        <f>AVERAGE(E7:E11)</f>
        <v>426</v>
      </c>
    </row>
    <row r="10" spans="1:12" x14ac:dyDescent="0.3">
      <c r="A10" t="s">
        <v>12</v>
      </c>
      <c r="B10" t="str">
        <f t="shared" si="1"/>
        <v>MINA</v>
      </c>
      <c r="C10" t="str">
        <f t="shared" si="2"/>
        <v>mina</v>
      </c>
      <c r="D10" t="str">
        <f t="shared" si="3"/>
        <v>Mina</v>
      </c>
      <c r="E10">
        <v>690</v>
      </c>
      <c r="G10" t="s">
        <v>28</v>
      </c>
      <c r="H10">
        <f>AVERAGE(E7:E11)</f>
        <v>426</v>
      </c>
    </row>
    <row r="11" spans="1:12" x14ac:dyDescent="0.3">
      <c r="A11" t="s">
        <v>5</v>
      </c>
      <c r="B11" t="str">
        <f t="shared" si="1"/>
        <v>MIYAN</v>
      </c>
      <c r="C11" t="str">
        <f t="shared" si="2"/>
        <v>miyan</v>
      </c>
      <c r="D11" t="str">
        <f t="shared" si="3"/>
        <v>Miyan</v>
      </c>
      <c r="E11">
        <v>200</v>
      </c>
      <c r="G11" t="s">
        <v>8</v>
      </c>
      <c r="H11">
        <f>MIN(E7:E11)</f>
        <v>200</v>
      </c>
    </row>
    <row r="12" spans="1:12" x14ac:dyDescent="0.3">
      <c r="B12" t="str">
        <f t="shared" si="1"/>
        <v/>
      </c>
      <c r="G12" t="s">
        <v>9</v>
      </c>
      <c r="H12">
        <f>MAX(E7:E11)</f>
        <v>690</v>
      </c>
    </row>
    <row r="13" spans="1:12" x14ac:dyDescent="0.3">
      <c r="B13" t="str">
        <f>UPPER(A13)</f>
        <v/>
      </c>
    </row>
    <row r="14" spans="1:12" x14ac:dyDescent="0.3">
      <c r="B14" s="2" t="s">
        <v>29</v>
      </c>
      <c r="D14" t="s">
        <v>27</v>
      </c>
    </row>
    <row r="15" spans="1:12" x14ac:dyDescent="0.3">
      <c r="B15" s="6" t="s">
        <v>32</v>
      </c>
      <c r="C15" s="6"/>
      <c r="D15" t="str">
        <f>TRIM(B15)</f>
        <v>jony dewal</v>
      </c>
    </row>
    <row r="16" spans="1:12" x14ac:dyDescent="0.3">
      <c r="B16" s="6" t="s">
        <v>31</v>
      </c>
      <c r="C16" s="6"/>
      <c r="D16" t="str">
        <f>TRIM(B16)</f>
        <v>rahman priya</v>
      </c>
      <c r="F16" s="6"/>
      <c r="G16" s="6"/>
      <c r="I16" s="2" t="s">
        <v>15</v>
      </c>
    </row>
    <row r="17" spans="1:13" x14ac:dyDescent="0.3">
      <c r="B17" s="6" t="s">
        <v>30</v>
      </c>
      <c r="C17" s="6"/>
      <c r="D17" t="str">
        <f>TRIM(B17)</f>
        <v>KABIR meyan</v>
      </c>
    </row>
    <row r="21" spans="1:13" x14ac:dyDescent="0.3">
      <c r="A21" s="4" t="s">
        <v>42</v>
      </c>
      <c r="B21" s="4" t="s">
        <v>27</v>
      </c>
      <c r="C21" s="4" t="s">
        <v>38</v>
      </c>
      <c r="D21" s="4" t="s">
        <v>43</v>
      </c>
      <c r="E21" s="4" t="s">
        <v>44</v>
      </c>
      <c r="F21" s="4" t="s">
        <v>45</v>
      </c>
      <c r="G21" s="3" t="s">
        <v>46</v>
      </c>
      <c r="H21" s="3" t="s">
        <v>47</v>
      </c>
      <c r="I21" s="8" t="s">
        <v>49</v>
      </c>
      <c r="J21" t="s">
        <v>53</v>
      </c>
      <c r="K21" t="s">
        <v>59</v>
      </c>
      <c r="L21" s="7" t="s">
        <v>62</v>
      </c>
      <c r="M21" t="s">
        <v>65</v>
      </c>
    </row>
    <row r="22" spans="1:13" x14ac:dyDescent="0.3">
      <c r="A22">
        <v>1</v>
      </c>
      <c r="B22" t="s">
        <v>37</v>
      </c>
      <c r="C22" t="s">
        <v>39</v>
      </c>
      <c r="D22" t="str">
        <f>LEFT(C22,3)</f>
        <v>khu</v>
      </c>
      <c r="E22" t="str">
        <f>CONCATENATE(D22,"-",A22)</f>
        <v>khu-1</v>
      </c>
      <c r="F22" s="5">
        <v>0.05</v>
      </c>
      <c r="G22">
        <f>H22*F22</f>
        <v>20</v>
      </c>
      <c r="H22">
        <v>400</v>
      </c>
      <c r="I22">
        <f>H22*$H$27</f>
        <v>28.000000000000004</v>
      </c>
      <c r="J22" t="s">
        <v>54</v>
      </c>
      <c r="K22">
        <v>12</v>
      </c>
      <c r="L22">
        <f>IF(H22&gt;400,100,0)</f>
        <v>0</v>
      </c>
      <c r="M22" t="e">
        <f>AND(H22&gt;400,J22,"it",C22,"khulna")</f>
        <v>#VALUE!</v>
      </c>
    </row>
    <row r="23" spans="1:13" x14ac:dyDescent="0.3">
      <c r="A23">
        <v>2</v>
      </c>
      <c r="B23" t="s">
        <v>33</v>
      </c>
      <c r="C23" t="s">
        <v>40</v>
      </c>
      <c r="D23" t="str">
        <f t="shared" ref="D23:D26" si="4">LEFT(C23,3)</f>
        <v>dha</v>
      </c>
      <c r="E23" t="str">
        <f t="shared" ref="E23:E26" si="5">CONCATENATE(D23,"-",A23)</f>
        <v>dha-2</v>
      </c>
      <c r="F23" s="5">
        <v>0.5</v>
      </c>
      <c r="G23">
        <f t="shared" ref="G23:G26" si="6">H23*F23</f>
        <v>250</v>
      </c>
      <c r="H23">
        <v>500</v>
      </c>
      <c r="I23">
        <f t="shared" ref="I23:I26" si="7">H23*$H$27</f>
        <v>35</v>
      </c>
      <c r="J23" t="s">
        <v>55</v>
      </c>
      <c r="K23">
        <v>6</v>
      </c>
      <c r="L23">
        <f t="shared" ref="L23:L26" si="8">IF(H23&gt;400,100,0)</f>
        <v>100</v>
      </c>
    </row>
    <row r="24" spans="1:13" x14ac:dyDescent="0.3">
      <c r="A24">
        <v>3</v>
      </c>
      <c r="B24" t="s">
        <v>34</v>
      </c>
      <c r="C24" t="s">
        <v>41</v>
      </c>
      <c r="D24" t="str">
        <f t="shared" si="4"/>
        <v>bar</v>
      </c>
      <c r="E24" t="str">
        <f t="shared" si="5"/>
        <v>bar-3</v>
      </c>
      <c r="F24" s="5">
        <v>0.04</v>
      </c>
      <c r="G24">
        <f t="shared" si="6"/>
        <v>24</v>
      </c>
      <c r="H24">
        <v>600</v>
      </c>
      <c r="I24" s="9">
        <f t="shared" si="7"/>
        <v>42.000000000000007</v>
      </c>
      <c r="J24" t="s">
        <v>54</v>
      </c>
      <c r="K24">
        <v>12</v>
      </c>
      <c r="L24">
        <f t="shared" si="8"/>
        <v>100</v>
      </c>
    </row>
    <row r="25" spans="1:13" x14ac:dyDescent="0.3">
      <c r="A25">
        <v>4</v>
      </c>
      <c r="B25" t="s">
        <v>35</v>
      </c>
      <c r="C25" t="s">
        <v>40</v>
      </c>
      <c r="D25" t="str">
        <f t="shared" si="4"/>
        <v>dha</v>
      </c>
      <c r="E25" t="str">
        <f t="shared" si="5"/>
        <v>dha-4</v>
      </c>
      <c r="F25" s="5">
        <v>0.03</v>
      </c>
      <c r="G25">
        <f t="shared" si="6"/>
        <v>30</v>
      </c>
      <c r="H25">
        <v>1000</v>
      </c>
      <c r="I25">
        <f t="shared" si="7"/>
        <v>70</v>
      </c>
      <c r="J25" t="s">
        <v>56</v>
      </c>
      <c r="K25">
        <v>6</v>
      </c>
      <c r="L25">
        <f t="shared" si="8"/>
        <v>100</v>
      </c>
    </row>
    <row r="26" spans="1:13" x14ac:dyDescent="0.3">
      <c r="A26">
        <v>5</v>
      </c>
      <c r="B26" t="s">
        <v>36</v>
      </c>
      <c r="C26" t="s">
        <v>39</v>
      </c>
      <c r="D26" t="str">
        <f t="shared" si="4"/>
        <v>khu</v>
      </c>
      <c r="E26" t="str">
        <f t="shared" si="5"/>
        <v>khu-5</v>
      </c>
      <c r="F26" s="5">
        <v>7.0000000000000007E-2</v>
      </c>
      <c r="G26">
        <f t="shared" si="6"/>
        <v>49.000000000000007</v>
      </c>
      <c r="H26">
        <v>700</v>
      </c>
      <c r="I26">
        <f t="shared" si="7"/>
        <v>49.000000000000007</v>
      </c>
      <c r="J26" t="s">
        <v>55</v>
      </c>
      <c r="K26">
        <v>5</v>
      </c>
      <c r="L26">
        <f t="shared" si="8"/>
        <v>100</v>
      </c>
    </row>
    <row r="27" spans="1:13" x14ac:dyDescent="0.3">
      <c r="G27" s="7" t="s">
        <v>48</v>
      </c>
      <c r="H27" s="5">
        <v>7.0000000000000007E-2</v>
      </c>
    </row>
    <row r="30" spans="1:13" ht="57.6" x14ac:dyDescent="0.3">
      <c r="B30" s="7" t="s">
        <v>50</v>
      </c>
      <c r="E30" s="11" t="s">
        <v>58</v>
      </c>
      <c r="F30" s="9" t="s">
        <v>60</v>
      </c>
      <c r="G30">
        <f>SUMPRODUCT(H22:H26,K22:K26)</f>
        <v>24500</v>
      </c>
      <c r="I30" s="11" t="s">
        <v>61</v>
      </c>
      <c r="J30" s="10">
        <f>LARGE(H22:H26,2)</f>
        <v>700</v>
      </c>
      <c r="K30" s="10">
        <f>SMALL(H22:H26,3)</f>
        <v>600</v>
      </c>
    </row>
    <row r="31" spans="1:13" x14ac:dyDescent="0.3">
      <c r="B31" t="s">
        <v>51</v>
      </c>
      <c r="C31">
        <f>COUNTIF(C22:C26,"Khulna")</f>
        <v>2</v>
      </c>
    </row>
    <row r="32" spans="1:13" x14ac:dyDescent="0.3">
      <c r="B32" t="s">
        <v>52</v>
      </c>
      <c r="C32">
        <f>COUNTIFS(C21:C26,"Khulna",J21:J26,"IT")</f>
        <v>1</v>
      </c>
    </row>
    <row r="33" spans="2:6" ht="28.8" x14ac:dyDescent="0.3">
      <c r="B33" s="7" t="s">
        <v>57</v>
      </c>
      <c r="C33">
        <f>SUMIF(C22:C26,"dhaka",H22:H26)</f>
        <v>1500</v>
      </c>
      <c r="D33" s="9" t="s">
        <v>63</v>
      </c>
      <c r="E33" s="7" t="s">
        <v>64</v>
      </c>
      <c r="F33" t="e">
        <f>M21AND</f>
        <v>#NAME?</v>
      </c>
    </row>
    <row r="34" spans="2:6" x14ac:dyDescent="0.3">
      <c r="B34" t="s">
        <v>52</v>
      </c>
      <c r="C34">
        <f>SUMIFS(H22:H26,C22:C26,"Dhaka",J22:J26,"hr")</f>
        <v>500</v>
      </c>
    </row>
  </sheetData>
  <mergeCells count="6">
    <mergeCell ref="A4:G4"/>
    <mergeCell ref="A5:G5"/>
    <mergeCell ref="B15:C15"/>
    <mergeCell ref="B16:C16"/>
    <mergeCell ref="B17:C17"/>
    <mergeCell ref="F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2022-05-11T09:29:26Z</dcterms:created>
  <dcterms:modified xsi:type="dcterms:W3CDTF">2022-05-14T06:37:35Z</dcterms:modified>
</cp:coreProperties>
</file>