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Wilcock\Dropbox\Mac - PC Transfer\Slexip\"/>
    </mc:Choice>
  </mc:AlternateContent>
  <xr:revisionPtr revIDLastSave="0" documentId="13_ncr:1_{C5AD855E-90C1-4BD4-97FB-7EA75682B7B4}" xr6:coauthVersionLast="47" xr6:coauthVersionMax="47" xr10:uidLastSave="{00000000-0000-0000-0000-000000000000}"/>
  <bookViews>
    <workbookView xWindow="2490" yWindow="780" windowWidth="25485" windowHeight="13830" activeTab="2" xr2:uid="{50729175-72BD-4B93-A4C2-004A29C6CBF6}"/>
  </bookViews>
  <sheets>
    <sheet name="Sheet1 (3)" sheetId="3" r:id="rId1"/>
    <sheet name="HighBit" sheetId="4" r:id="rId2"/>
    <sheet name="HighBit Chart" sheetId="2" r:id="rId3"/>
    <sheet name="LowBit" sheetId="5" r:id="rId4"/>
    <sheet name="LowBit Char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5" l="1"/>
  <c r="L6" i="5"/>
  <c r="L7" i="5"/>
  <c r="L8" i="5"/>
  <c r="K8" i="5" s="1"/>
  <c r="L9" i="5"/>
  <c r="L10" i="5"/>
  <c r="L11" i="5"/>
  <c r="L12" i="5"/>
  <c r="K12" i="5" s="1"/>
  <c r="L13" i="5"/>
  <c r="L14" i="5"/>
  <c r="L15" i="5"/>
  <c r="L16" i="5"/>
  <c r="K16" i="5" s="1"/>
  <c r="L17" i="5"/>
  <c r="L18" i="5"/>
  <c r="L19" i="5"/>
  <c r="L20" i="5"/>
  <c r="K20" i="5" s="1"/>
  <c r="L21" i="5"/>
  <c r="L22" i="5"/>
  <c r="L23" i="5"/>
  <c r="L24" i="5"/>
  <c r="K24" i="5" s="1"/>
  <c r="L25" i="5"/>
  <c r="L26" i="5"/>
  <c r="L27" i="5"/>
  <c r="L28" i="5"/>
  <c r="K28" i="5" s="1"/>
  <c r="L29" i="5"/>
  <c r="L30" i="5"/>
  <c r="L31" i="5"/>
  <c r="L32" i="5"/>
  <c r="K32" i="5" s="1"/>
  <c r="L33" i="5"/>
  <c r="L34" i="5"/>
  <c r="L35" i="5"/>
  <c r="L36" i="5"/>
  <c r="K36" i="5" s="1"/>
  <c r="L37" i="5"/>
  <c r="L38" i="5"/>
  <c r="L39" i="5"/>
  <c r="L40" i="5"/>
  <c r="L41" i="5"/>
  <c r="L42" i="5"/>
  <c r="L43" i="5"/>
  <c r="L44" i="5"/>
  <c r="K44" i="5" s="1"/>
  <c r="L45" i="5"/>
  <c r="L46" i="5"/>
  <c r="L47" i="5"/>
  <c r="L48" i="5"/>
  <c r="L49" i="5"/>
  <c r="L50" i="5"/>
  <c r="L51" i="5"/>
  <c r="L52" i="5"/>
  <c r="K52" i="5" s="1"/>
  <c r="L53" i="5"/>
  <c r="L54" i="5"/>
  <c r="L55" i="5"/>
  <c r="L56" i="5"/>
  <c r="L57" i="5"/>
  <c r="L58" i="5"/>
  <c r="L59" i="5"/>
  <c r="L60" i="5"/>
  <c r="M60" i="5" s="1"/>
  <c r="L61" i="5"/>
  <c r="L62" i="5"/>
  <c r="L63" i="5"/>
  <c r="L64" i="5"/>
  <c r="L65" i="5"/>
  <c r="L66" i="5"/>
  <c r="K66" i="5" s="1"/>
  <c r="L67" i="5"/>
  <c r="K67" i="5" s="1"/>
  <c r="L4" i="5"/>
  <c r="K4" i="5" s="1"/>
  <c r="K23" i="5"/>
  <c r="K5" i="5"/>
  <c r="K39" i="5"/>
  <c r="K40" i="5"/>
  <c r="K26" i="5"/>
  <c r="K9" i="5"/>
  <c r="K41" i="5"/>
  <c r="K10" i="5"/>
  <c r="K29" i="5"/>
  <c r="K46" i="5"/>
  <c r="K62" i="5"/>
  <c r="K13" i="5"/>
  <c r="K14" i="5"/>
  <c r="K33" i="5"/>
  <c r="K17" i="5"/>
  <c r="K18" i="5"/>
  <c r="K19" i="5"/>
  <c r="K48" i="5"/>
  <c r="K22" i="5"/>
  <c r="K49" i="5"/>
  <c r="K65" i="5"/>
  <c r="K64" i="5"/>
  <c r="K6" i="5"/>
  <c r="K21" i="5"/>
  <c r="K7" i="5"/>
  <c r="K15" i="5"/>
  <c r="K11" i="5"/>
  <c r="K31" i="5"/>
  <c r="K27" i="5"/>
  <c r="K35" i="5"/>
  <c r="K25" i="5"/>
  <c r="K34" i="5"/>
  <c r="K30" i="5"/>
  <c r="K55" i="5"/>
  <c r="K59" i="5"/>
  <c r="M57" i="5"/>
  <c r="K61" i="5"/>
  <c r="K56" i="5"/>
  <c r="K58" i="5"/>
  <c r="K50" i="5"/>
  <c r="K51" i="5"/>
  <c r="K54" i="5"/>
  <c r="K53" i="5"/>
  <c r="K37" i="5"/>
  <c r="K38" i="5"/>
  <c r="K42" i="5"/>
  <c r="K43" i="5"/>
  <c r="K47" i="5"/>
  <c r="K45" i="5"/>
  <c r="K63" i="5"/>
  <c r="O10" i="5"/>
  <c r="O9" i="5"/>
  <c r="O8" i="5"/>
  <c r="M59" i="5"/>
  <c r="O7" i="5"/>
  <c r="J41" i="5" s="1"/>
  <c r="O6" i="5"/>
  <c r="O5" i="5"/>
  <c r="O4" i="5"/>
  <c r="O3" i="5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L42" i="4" s="1"/>
  <c r="K43" i="4"/>
  <c r="K44" i="4"/>
  <c r="L44" i="4" s="1"/>
  <c r="K45" i="4"/>
  <c r="K46" i="4"/>
  <c r="L46" i="4" s="1"/>
  <c r="K47" i="4"/>
  <c r="K48" i="4"/>
  <c r="K49" i="4"/>
  <c r="K50" i="4"/>
  <c r="L50" i="4" s="1"/>
  <c r="K51" i="4"/>
  <c r="K52" i="4"/>
  <c r="K53" i="4"/>
  <c r="K54" i="4"/>
  <c r="K55" i="4"/>
  <c r="K56" i="4"/>
  <c r="K57" i="4"/>
  <c r="K58" i="4"/>
  <c r="K59" i="4"/>
  <c r="L59" i="4" s="1"/>
  <c r="K60" i="4"/>
  <c r="K61" i="4"/>
  <c r="L61" i="4" s="1"/>
  <c r="K62" i="4"/>
  <c r="K63" i="4"/>
  <c r="L63" i="4" s="1"/>
  <c r="K64" i="4"/>
  <c r="K65" i="4"/>
  <c r="L65" i="4" s="1"/>
  <c r="K66" i="4"/>
  <c r="L66" i="4" s="1"/>
  <c r="K67" i="4"/>
  <c r="L62" i="4"/>
  <c r="L64" i="4"/>
  <c r="J61" i="4"/>
  <c r="L67" i="4"/>
  <c r="L43" i="4"/>
  <c r="J45" i="4"/>
  <c r="L45" i="4"/>
  <c r="L38" i="4"/>
  <c r="L37" i="4"/>
  <c r="L40" i="4"/>
  <c r="J39" i="4"/>
  <c r="L39" i="4"/>
  <c r="L41" i="4"/>
  <c r="L56" i="4"/>
  <c r="L55" i="4"/>
  <c r="L58" i="4"/>
  <c r="L57" i="4"/>
  <c r="L60" i="4"/>
  <c r="L32" i="4"/>
  <c r="L31" i="4"/>
  <c r="L34" i="4"/>
  <c r="L33" i="4"/>
  <c r="L35" i="4"/>
  <c r="L36" i="4"/>
  <c r="L48" i="4"/>
  <c r="L47" i="4"/>
  <c r="L49" i="4"/>
  <c r="L52" i="4"/>
  <c r="L51" i="4"/>
  <c r="L54" i="4"/>
  <c r="L53" i="4"/>
  <c r="L5" i="4"/>
  <c r="L6" i="4"/>
  <c r="M7" i="4"/>
  <c r="L8" i="4"/>
  <c r="L9" i="4"/>
  <c r="L10" i="4"/>
  <c r="L11" i="4"/>
  <c r="L13" i="4"/>
  <c r="L12" i="4"/>
  <c r="L15" i="4"/>
  <c r="M14" i="4"/>
  <c r="M17" i="4"/>
  <c r="L16" i="4"/>
  <c r="L19" i="4"/>
  <c r="L18" i="4"/>
  <c r="L21" i="4"/>
  <c r="L20" i="4"/>
  <c r="L23" i="4"/>
  <c r="M22" i="4"/>
  <c r="M25" i="4"/>
  <c r="L24" i="4"/>
  <c r="L27" i="4"/>
  <c r="L26" i="4"/>
  <c r="L29" i="4"/>
  <c r="L28" i="4"/>
  <c r="L30" i="4"/>
  <c r="K4" i="4"/>
  <c r="L4" i="4" s="1"/>
  <c r="O10" i="4"/>
  <c r="O9" i="4"/>
  <c r="O8" i="4"/>
  <c r="O7" i="4"/>
  <c r="O6" i="4"/>
  <c r="J32" i="4" s="1"/>
  <c r="O5" i="4"/>
  <c r="O4" i="4"/>
  <c r="O3" i="4"/>
  <c r="J9" i="5" l="1"/>
  <c r="K60" i="5"/>
  <c r="M55" i="5"/>
  <c r="K57" i="5"/>
  <c r="J57" i="5"/>
  <c r="J17" i="5"/>
  <c r="J55" i="5"/>
  <c r="J62" i="5"/>
  <c r="J19" i="5"/>
  <c r="J5" i="5"/>
  <c r="J21" i="5"/>
  <c r="J11" i="5"/>
  <c r="M61" i="5"/>
  <c r="J7" i="5"/>
  <c r="J59" i="5"/>
  <c r="M56" i="5"/>
  <c r="J13" i="5"/>
  <c r="J49" i="5"/>
  <c r="J61" i="5"/>
  <c r="J15" i="5"/>
  <c r="J39" i="5"/>
  <c r="J65" i="5"/>
  <c r="J53" i="5"/>
  <c r="J25" i="5"/>
  <c r="J31" i="5"/>
  <c r="J43" i="5"/>
  <c r="J47" i="5"/>
  <c r="J58" i="5"/>
  <c r="J4" i="5"/>
  <c r="J6" i="5"/>
  <c r="J8" i="5"/>
  <c r="J10" i="5"/>
  <c r="J12" i="5"/>
  <c r="J14" i="5"/>
  <c r="J16" i="5"/>
  <c r="J18" i="5"/>
  <c r="J20" i="5"/>
  <c r="J22" i="5"/>
  <c r="J38" i="5"/>
  <c r="J40" i="5"/>
  <c r="J42" i="5"/>
  <c r="J64" i="5"/>
  <c r="J66" i="5"/>
  <c r="J50" i="5"/>
  <c r="J52" i="5"/>
  <c r="J54" i="5"/>
  <c r="J24" i="5"/>
  <c r="J26" i="5"/>
  <c r="J28" i="5"/>
  <c r="J30" i="5"/>
  <c r="J32" i="5"/>
  <c r="J34" i="5"/>
  <c r="J36" i="5"/>
  <c r="J44" i="5"/>
  <c r="J46" i="5"/>
  <c r="J48" i="5"/>
  <c r="M58" i="5"/>
  <c r="J60" i="5"/>
  <c r="M4" i="5"/>
  <c r="M6" i="5"/>
  <c r="M8" i="5"/>
  <c r="M10" i="5"/>
  <c r="M12" i="5"/>
  <c r="M14" i="5"/>
  <c r="M16" i="5"/>
  <c r="M18" i="5"/>
  <c r="M20" i="5"/>
  <c r="M22" i="5"/>
  <c r="M38" i="5"/>
  <c r="M40" i="5"/>
  <c r="M42" i="5"/>
  <c r="M64" i="5"/>
  <c r="M66" i="5"/>
  <c r="M50" i="5"/>
  <c r="M52" i="5"/>
  <c r="M54" i="5"/>
  <c r="M24" i="5"/>
  <c r="M26" i="5"/>
  <c r="M28" i="5"/>
  <c r="M30" i="5"/>
  <c r="M32" i="5"/>
  <c r="M34" i="5"/>
  <c r="M36" i="5"/>
  <c r="M44" i="5"/>
  <c r="M46" i="5"/>
  <c r="M48" i="5"/>
  <c r="J37" i="5"/>
  <c r="J63" i="5"/>
  <c r="J67" i="5"/>
  <c r="J23" i="5"/>
  <c r="J29" i="5"/>
  <c r="J33" i="5"/>
  <c r="J45" i="5"/>
  <c r="J56" i="5"/>
  <c r="M62" i="5"/>
  <c r="M5" i="5"/>
  <c r="M7" i="5"/>
  <c r="M9" i="5"/>
  <c r="M11" i="5"/>
  <c r="M13" i="5"/>
  <c r="M15" i="5"/>
  <c r="M17" i="5"/>
  <c r="M19" i="5"/>
  <c r="M21" i="5"/>
  <c r="M37" i="5"/>
  <c r="M39" i="5"/>
  <c r="M41" i="5"/>
  <c r="M63" i="5"/>
  <c r="M65" i="5"/>
  <c r="M67" i="5"/>
  <c r="M51" i="5"/>
  <c r="M53" i="5"/>
  <c r="M23" i="5"/>
  <c r="M25" i="5"/>
  <c r="M27" i="5"/>
  <c r="M29" i="5"/>
  <c r="M31" i="5"/>
  <c r="M33" i="5"/>
  <c r="M35" i="5"/>
  <c r="M43" i="5"/>
  <c r="M45" i="5"/>
  <c r="M47" i="5"/>
  <c r="M49" i="5"/>
  <c r="J51" i="5"/>
  <c r="J27" i="5"/>
  <c r="J35" i="5"/>
  <c r="M65" i="4"/>
  <c r="M42" i="4"/>
  <c r="M63" i="4"/>
  <c r="M55" i="4"/>
  <c r="J67" i="4"/>
  <c r="J65" i="4"/>
  <c r="M61" i="4"/>
  <c r="J64" i="4"/>
  <c r="J66" i="4"/>
  <c r="J63" i="4"/>
  <c r="J38" i="4"/>
  <c r="J62" i="4"/>
  <c r="M67" i="4"/>
  <c r="M66" i="4"/>
  <c r="M64" i="4"/>
  <c r="M62" i="4"/>
  <c r="J40" i="4"/>
  <c r="J46" i="4"/>
  <c r="M4" i="4"/>
  <c r="M37" i="4"/>
  <c r="M44" i="4"/>
  <c r="M57" i="4"/>
  <c r="J41" i="4"/>
  <c r="J42" i="4"/>
  <c r="M39" i="4"/>
  <c r="J57" i="4"/>
  <c r="J37" i="4"/>
  <c r="J44" i="4"/>
  <c r="J43" i="4"/>
  <c r="M46" i="4"/>
  <c r="M45" i="4"/>
  <c r="M43" i="4"/>
  <c r="M41" i="4"/>
  <c r="M40" i="4"/>
  <c r="M38" i="4"/>
  <c r="M59" i="4"/>
  <c r="J58" i="4"/>
  <c r="J59" i="4"/>
  <c r="J60" i="4"/>
  <c r="J55" i="4"/>
  <c r="J56" i="4"/>
  <c r="M60" i="4"/>
  <c r="M58" i="4"/>
  <c r="M56" i="4"/>
  <c r="M6" i="4"/>
  <c r="J51" i="4"/>
  <c r="J47" i="4"/>
  <c r="J33" i="4"/>
  <c r="J52" i="4"/>
  <c r="J48" i="4"/>
  <c r="J34" i="4"/>
  <c r="M9" i="4"/>
  <c r="J53" i="4"/>
  <c r="J49" i="4"/>
  <c r="J36" i="4"/>
  <c r="J31" i="4"/>
  <c r="J54" i="4"/>
  <c r="J50" i="4"/>
  <c r="J35" i="4"/>
  <c r="M53" i="4"/>
  <c r="M51" i="4"/>
  <c r="M49" i="4"/>
  <c r="M47" i="4"/>
  <c r="M36" i="4"/>
  <c r="M33" i="4"/>
  <c r="M31" i="4"/>
  <c r="M54" i="4"/>
  <c r="M52" i="4"/>
  <c r="M50" i="4"/>
  <c r="M48" i="4"/>
  <c r="M35" i="4"/>
  <c r="M34" i="4"/>
  <c r="M32" i="4"/>
  <c r="M30" i="4"/>
  <c r="M28" i="4"/>
  <c r="M27" i="4"/>
  <c r="M24" i="4"/>
  <c r="L25" i="4"/>
  <c r="M23" i="4"/>
  <c r="M20" i="4"/>
  <c r="M19" i="4"/>
  <c r="M16" i="4"/>
  <c r="L17" i="4"/>
  <c r="M15" i="4"/>
  <c r="M12" i="4"/>
  <c r="M29" i="4"/>
  <c r="L22" i="4"/>
  <c r="M21" i="4"/>
  <c r="L14" i="4"/>
  <c r="M13" i="4"/>
  <c r="L7" i="4"/>
  <c r="M26" i="4"/>
  <c r="M18" i="4"/>
  <c r="M11" i="4"/>
  <c r="M8" i="4"/>
  <c r="M5" i="4"/>
  <c r="M10" i="4"/>
  <c r="J5" i="4"/>
  <c r="J11" i="4"/>
  <c r="J4" i="4"/>
  <c r="J25" i="4"/>
  <c r="J13" i="4"/>
  <c r="J30" i="4"/>
  <c r="J22" i="4"/>
  <c r="J23" i="4"/>
  <c r="J18" i="4"/>
  <c r="J20" i="4"/>
  <c r="J29" i="4"/>
  <c r="J9" i="4"/>
  <c r="J27" i="4"/>
  <c r="J19" i="4"/>
  <c r="J28" i="4"/>
  <c r="J10" i="4"/>
  <c r="J21" i="4"/>
  <c r="J26" i="4"/>
  <c r="J8" i="4"/>
  <c r="J7" i="4"/>
  <c r="J24" i="4"/>
  <c r="J16" i="4"/>
  <c r="J6" i="4"/>
  <c r="J17" i="4"/>
  <c r="J14" i="4"/>
  <c r="J15" i="4"/>
  <c r="J12" i="4"/>
</calcChain>
</file>

<file path=xl/sharedStrings.xml><?xml version="1.0" encoding="utf-8"?>
<sst xmlns="http://schemas.openxmlformats.org/spreadsheetml/2006/main" count="834" uniqueCount="147">
  <si>
    <t>D</t>
  </si>
  <si>
    <t>RST</t>
  </si>
  <si>
    <t>ORM</t>
  </si>
  <si>
    <t>AND</t>
  </si>
  <si>
    <t>XOR</t>
  </si>
  <si>
    <t>SHL</t>
  </si>
  <si>
    <t>SHR</t>
  </si>
  <si>
    <t>ROL</t>
  </si>
  <si>
    <t>ROR</t>
  </si>
  <si>
    <t>BCC</t>
  </si>
  <si>
    <t>BNE</t>
  </si>
  <si>
    <t>BEQ</t>
  </si>
  <si>
    <t>BPL</t>
  </si>
  <si>
    <t>BMI</t>
  </si>
  <si>
    <t>BVC</t>
  </si>
  <si>
    <t>BVS</t>
  </si>
  <si>
    <t>JMP</t>
  </si>
  <si>
    <t>JSR</t>
  </si>
  <si>
    <t>RSR</t>
  </si>
  <si>
    <t>CVM
D</t>
  </si>
  <si>
    <t>CVM
I</t>
  </si>
  <si>
    <t>CVM
DX</t>
  </si>
  <si>
    <t>CVM
XI</t>
  </si>
  <si>
    <t>CVM
IX</t>
  </si>
  <si>
    <t>CMM
D</t>
  </si>
  <si>
    <t>CMM
I</t>
  </si>
  <si>
    <t>CMM
DX</t>
  </si>
  <si>
    <t>CMM
XI</t>
  </si>
  <si>
    <t>CMM
IX</t>
  </si>
  <si>
    <t>I</t>
  </si>
  <si>
    <t>DX</t>
  </si>
  <si>
    <t>XI</t>
  </si>
  <si>
    <t>IX</t>
  </si>
  <si>
    <t>CMP
D</t>
  </si>
  <si>
    <t>CMP
I</t>
  </si>
  <si>
    <t>CMP
DX</t>
  </si>
  <si>
    <t>CMP
XI</t>
  </si>
  <si>
    <t>CMP
IX</t>
  </si>
  <si>
    <t>ADC
D</t>
  </si>
  <si>
    <t>ADC
I</t>
  </si>
  <si>
    <t>ADC
DX</t>
  </si>
  <si>
    <t>ADC
XI</t>
  </si>
  <si>
    <t>ADC
IX</t>
  </si>
  <si>
    <t>SBC
D</t>
  </si>
  <si>
    <t>SBC
I</t>
  </si>
  <si>
    <t>SBC
DX</t>
  </si>
  <si>
    <t>SBC
XI</t>
  </si>
  <si>
    <t>SBC
IX</t>
  </si>
  <si>
    <t>CLC
IM</t>
  </si>
  <si>
    <t>SEC
IM</t>
  </si>
  <si>
    <t>CLV
IM</t>
  </si>
  <si>
    <t>INC
D</t>
  </si>
  <si>
    <t>DEC
D</t>
  </si>
  <si>
    <t>JMP
D</t>
  </si>
  <si>
    <t>JMP
I</t>
  </si>
  <si>
    <t>JSR
D</t>
  </si>
  <si>
    <t>RSR
IM</t>
  </si>
  <si>
    <t>BCC
R</t>
  </si>
  <si>
    <t>BNE
R</t>
  </si>
  <si>
    <t>BPL
R</t>
  </si>
  <si>
    <t>BVC
R</t>
  </si>
  <si>
    <t>BCS
R</t>
  </si>
  <si>
    <t>BEQ
R</t>
  </si>
  <si>
    <t>BMI
R</t>
  </si>
  <si>
    <t>BVS
R</t>
  </si>
  <si>
    <t>PHM
D</t>
  </si>
  <si>
    <t>PLM
D</t>
  </si>
  <si>
    <t>PHS
IM</t>
  </si>
  <si>
    <t>PLS
IM</t>
  </si>
  <si>
    <t>AND
D</t>
  </si>
  <si>
    <t>AND
DX</t>
  </si>
  <si>
    <t>ORM
D</t>
  </si>
  <si>
    <t>ORM
DX</t>
  </si>
  <si>
    <t>XOR
D</t>
  </si>
  <si>
    <t>XOR
DX</t>
  </si>
  <si>
    <t>SHL
D</t>
  </si>
  <si>
    <t>SHL
DX</t>
  </si>
  <si>
    <t>SHR
D</t>
  </si>
  <si>
    <t>SHR
DX</t>
  </si>
  <si>
    <t>ROL
D</t>
  </si>
  <si>
    <t>ROL
DX</t>
  </si>
  <si>
    <t>ROR
D</t>
  </si>
  <si>
    <t>ROR
DX</t>
  </si>
  <si>
    <t>LSB→</t>
  </si>
  <si>
    <t>IDX
D</t>
  </si>
  <si>
    <t>RST
IM</t>
  </si>
  <si>
    <t>MSB↓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</si>
  <si>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</si>
  <si>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</si>
  <si>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</si>
  <si>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</si>
  <si>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</si>
  <si>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</si>
  <si>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</si>
  <si>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</si>
  <si>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</si>
  <si>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</si>
  <si>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xA</t>
  </si>
  <si>
    <t>xB</t>
  </si>
  <si>
    <t>xC</t>
  </si>
  <si>
    <t>xD</t>
  </si>
  <si>
    <t>xE</t>
  </si>
  <si>
    <t>xF</t>
  </si>
  <si>
    <t>0x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</si>
  <si>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</si>
  <si>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</si>
  <si>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</si>
  <si>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</si>
  <si>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</si>
  <si>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</si>
  <si>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</si>
  <si>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</si>
  <si>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</si>
  <si>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Ax</t>
  </si>
  <si>
    <t>Bx</t>
  </si>
  <si>
    <t>Cx</t>
  </si>
  <si>
    <t>Dx</t>
  </si>
  <si>
    <t>Ex</t>
  </si>
  <si>
    <t>Fx</t>
  </si>
  <si>
    <t>INC
DX</t>
  </si>
  <si>
    <t>DEC
DX</t>
  </si>
  <si>
    <t>NOP
IM</t>
  </si>
  <si>
    <t>Addressing Mode</t>
  </si>
  <si>
    <t>NOP</t>
  </si>
  <si>
    <t>IM</t>
  </si>
  <si>
    <t>R</t>
  </si>
  <si>
    <t>BCS</t>
  </si>
  <si>
    <t>CVM</t>
  </si>
  <si>
    <t>CMM</t>
  </si>
  <si>
    <t>ADC</t>
  </si>
  <si>
    <t>SBC</t>
  </si>
  <si>
    <t>INC</t>
  </si>
  <si>
    <t>DEC</t>
  </si>
  <si>
    <t>CMP</t>
  </si>
  <si>
    <t>PHM</t>
  </si>
  <si>
    <t>PLM</t>
  </si>
  <si>
    <t>IDX</t>
  </si>
  <si>
    <t>CLC</t>
  </si>
  <si>
    <t>SEC</t>
  </si>
  <si>
    <t>CLV</t>
  </si>
  <si>
    <t>PHS</t>
  </si>
  <si>
    <t>PLS</t>
  </si>
  <si>
    <t>Mnemonic</t>
  </si>
  <si>
    <t>Mode</t>
  </si>
  <si>
    <t>Bin</t>
  </si>
  <si>
    <t>Dec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</si>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</sst>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3977-6EA2-4832-B990-002585F64084}">
  <dimension ref="A1:W18"/>
  <sheetViews>
    <sheetView workbookViewId="0">
      <selection activeCell="I15" sqref="I15"/>
    </sheetView>
  </sheetViews>
  <sheetFormatPr defaultRowHeight="15" x14ac:dyDescent="0.25"/>
  <cols>
    <col min="1" max="1" width="6" style="2" customWidth="1"/>
    <col min="2" max="17" width="5.5703125" style="2" customWidth="1"/>
  </cols>
  <sheetData>
    <row r="1" spans="1:23" x14ac:dyDescent="0.25">
      <c r="A1" s="1" t="s">
        <v>83</v>
      </c>
      <c r="B1" s="15" t="s">
        <v>87</v>
      </c>
      <c r="C1" s="15" t="s">
        <v>88</v>
      </c>
      <c r="D1" s="15" t="s">
        <v>89</v>
      </c>
      <c r="E1" s="15" t="s">
        <v>90</v>
      </c>
      <c r="F1" s="15" t="s">
        <v>91</v>
      </c>
      <c r="G1" s="15" t="s">
        <v>92</v>
      </c>
      <c r="H1" s="15" t="s">
        <v>93</v>
      </c>
      <c r="I1" s="15" t="s">
        <v>94</v>
      </c>
      <c r="J1" s="15" t="s">
        <v>95</v>
      </c>
      <c r="K1" s="15" t="s">
        <v>96</v>
      </c>
      <c r="L1" s="15" t="s">
        <v>97</v>
      </c>
      <c r="M1" s="15" t="s">
        <v>98</v>
      </c>
      <c r="N1" s="15" t="s">
        <v>99</v>
      </c>
      <c r="O1" s="15" t="s">
        <v>100</v>
      </c>
      <c r="P1" s="15" t="s">
        <v>101</v>
      </c>
      <c r="Q1" s="15" t="s">
        <v>102</v>
      </c>
    </row>
    <row r="2" spans="1:23" ht="16.5" customHeight="1" x14ac:dyDescent="0.25">
      <c r="A2" s="1" t="s">
        <v>86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23" ht="26.25" customHeight="1" x14ac:dyDescent="0.25">
      <c r="A3" s="6" t="s">
        <v>103</v>
      </c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33</v>
      </c>
      <c r="H3" s="6" t="s">
        <v>34</v>
      </c>
      <c r="I3" s="6" t="s">
        <v>35</v>
      </c>
      <c r="J3" s="6" t="s">
        <v>36</v>
      </c>
      <c r="K3" s="6" t="s">
        <v>37</v>
      </c>
      <c r="L3" s="6" t="s">
        <v>53</v>
      </c>
      <c r="M3" s="6" t="s">
        <v>54</v>
      </c>
      <c r="N3" s="6" t="s">
        <v>75</v>
      </c>
      <c r="O3" s="6" t="s">
        <v>77</v>
      </c>
      <c r="P3" s="6" t="s">
        <v>79</v>
      </c>
      <c r="Q3" s="6" t="s">
        <v>81</v>
      </c>
    </row>
    <row r="4" spans="1:23" ht="26.25" customHeight="1" x14ac:dyDescent="0.25">
      <c r="A4" s="6" t="s">
        <v>104</v>
      </c>
      <c r="B4" s="6" t="s">
        <v>24</v>
      </c>
      <c r="C4" s="6" t="s">
        <v>25</v>
      </c>
      <c r="D4" s="6" t="s">
        <v>26</v>
      </c>
      <c r="E4" s="6" t="s">
        <v>27</v>
      </c>
      <c r="F4" s="6" t="s">
        <v>28</v>
      </c>
      <c r="G4" s="6" t="s">
        <v>57</v>
      </c>
      <c r="H4" s="6" t="s">
        <v>58</v>
      </c>
      <c r="I4" s="6" t="s">
        <v>59</v>
      </c>
      <c r="J4" s="6" t="s">
        <v>60</v>
      </c>
      <c r="K4" s="6" t="s">
        <v>48</v>
      </c>
      <c r="L4" s="6" t="s">
        <v>55</v>
      </c>
      <c r="M4" s="6" t="s">
        <v>56</v>
      </c>
      <c r="N4" s="6" t="s">
        <v>76</v>
      </c>
      <c r="O4" s="6" t="s">
        <v>78</v>
      </c>
      <c r="P4" s="6" t="s">
        <v>80</v>
      </c>
      <c r="Q4" s="6" t="s">
        <v>82</v>
      </c>
    </row>
    <row r="5" spans="1:23" ht="26.25" customHeight="1" x14ac:dyDescent="0.25">
      <c r="A5" s="6" t="s">
        <v>105</v>
      </c>
      <c r="B5" s="6" t="s">
        <v>38</v>
      </c>
      <c r="C5" s="6" t="s">
        <v>39</v>
      </c>
      <c r="D5" s="6" t="s">
        <v>40</v>
      </c>
      <c r="E5" s="6" t="s">
        <v>41</v>
      </c>
      <c r="F5" s="6" t="s">
        <v>42</v>
      </c>
      <c r="G5" s="6" t="s">
        <v>61</v>
      </c>
      <c r="H5" s="6" t="s">
        <v>62</v>
      </c>
      <c r="I5" s="6" t="s">
        <v>63</v>
      </c>
      <c r="J5" s="6" t="s">
        <v>64</v>
      </c>
      <c r="K5" s="6" t="s">
        <v>49</v>
      </c>
      <c r="L5" s="6" t="s">
        <v>65</v>
      </c>
      <c r="M5" s="6" t="s">
        <v>67</v>
      </c>
      <c r="N5" s="6" t="s">
        <v>69</v>
      </c>
      <c r="O5" s="6" t="s">
        <v>71</v>
      </c>
      <c r="P5" s="6" t="s">
        <v>73</v>
      </c>
      <c r="Q5" s="6" t="s">
        <v>84</v>
      </c>
      <c r="T5" s="4"/>
      <c r="U5" s="4"/>
      <c r="V5" s="4"/>
      <c r="W5" s="4"/>
    </row>
    <row r="6" spans="1:23" ht="26.25" customHeight="1" x14ac:dyDescent="0.25">
      <c r="A6" s="6" t="s">
        <v>106</v>
      </c>
      <c r="B6" s="6" t="s">
        <v>43</v>
      </c>
      <c r="C6" s="6" t="s">
        <v>44</v>
      </c>
      <c r="D6" s="6" t="s">
        <v>45</v>
      </c>
      <c r="E6" s="6" t="s">
        <v>46</v>
      </c>
      <c r="F6" s="6" t="s">
        <v>47</v>
      </c>
      <c r="G6" s="6" t="s">
        <v>51</v>
      </c>
      <c r="H6" s="6" t="s">
        <v>119</v>
      </c>
      <c r="I6" s="6" t="s">
        <v>52</v>
      </c>
      <c r="J6" s="6" t="s">
        <v>120</v>
      </c>
      <c r="K6" s="6" t="s">
        <v>50</v>
      </c>
      <c r="L6" s="6" t="s">
        <v>66</v>
      </c>
      <c r="M6" s="6" t="s">
        <v>68</v>
      </c>
      <c r="N6" s="6" t="s">
        <v>70</v>
      </c>
      <c r="O6" s="6" t="s">
        <v>72</v>
      </c>
      <c r="P6" s="6" t="s">
        <v>74</v>
      </c>
      <c r="Q6" s="3" t="s">
        <v>121</v>
      </c>
      <c r="T6" s="4"/>
      <c r="U6" s="4"/>
      <c r="V6" s="4"/>
      <c r="W6" s="4"/>
    </row>
    <row r="7" spans="1:23" ht="26.25" customHeight="1" x14ac:dyDescent="0.25">
      <c r="A7" s="6" t="s">
        <v>107</v>
      </c>
      <c r="B7" s="5" t="s">
        <v>19</v>
      </c>
      <c r="C7" s="5" t="s">
        <v>20</v>
      </c>
      <c r="D7" s="5" t="s">
        <v>21</v>
      </c>
      <c r="E7" s="5" t="s">
        <v>22</v>
      </c>
      <c r="F7" s="5" t="s">
        <v>23</v>
      </c>
      <c r="G7" s="5" t="s">
        <v>33</v>
      </c>
      <c r="H7" s="5" t="s">
        <v>34</v>
      </c>
      <c r="I7" s="5" t="s">
        <v>35</v>
      </c>
      <c r="J7" s="5" t="s">
        <v>36</v>
      </c>
      <c r="K7" s="5" t="s">
        <v>37</v>
      </c>
      <c r="L7" s="5" t="s">
        <v>53</v>
      </c>
      <c r="M7" s="5" t="s">
        <v>54</v>
      </c>
      <c r="N7" s="5" t="s">
        <v>75</v>
      </c>
      <c r="O7" s="5" t="s">
        <v>77</v>
      </c>
      <c r="P7" s="5" t="s">
        <v>79</v>
      </c>
      <c r="Q7" s="5" t="s">
        <v>80</v>
      </c>
      <c r="T7" s="4"/>
      <c r="U7" s="4"/>
      <c r="V7" s="4"/>
      <c r="W7" s="4"/>
    </row>
    <row r="8" spans="1:23" ht="26.25" customHeight="1" x14ac:dyDescent="0.25">
      <c r="A8" s="6" t="s">
        <v>108</v>
      </c>
      <c r="B8" s="5" t="s">
        <v>24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57</v>
      </c>
      <c r="H8" s="5" t="s">
        <v>58</v>
      </c>
      <c r="I8" s="5" t="s">
        <v>59</v>
      </c>
      <c r="J8" s="5" t="s">
        <v>60</v>
      </c>
      <c r="K8" s="5" t="s">
        <v>48</v>
      </c>
      <c r="L8" s="5" t="s">
        <v>55</v>
      </c>
      <c r="M8" s="5" t="s">
        <v>56</v>
      </c>
      <c r="N8" s="5" t="s">
        <v>76</v>
      </c>
      <c r="O8" s="5" t="s">
        <v>78</v>
      </c>
      <c r="P8" s="5" t="s">
        <v>81</v>
      </c>
      <c r="Q8" s="5" t="s">
        <v>82</v>
      </c>
      <c r="T8" s="4"/>
      <c r="U8" s="4"/>
      <c r="V8" s="4"/>
      <c r="W8" s="4"/>
    </row>
    <row r="9" spans="1:23" ht="26.25" customHeight="1" x14ac:dyDescent="0.25">
      <c r="A9" s="6" t="s">
        <v>109</v>
      </c>
      <c r="B9" s="5" t="s">
        <v>38</v>
      </c>
      <c r="C9" s="5" t="s">
        <v>39</v>
      </c>
      <c r="D9" s="5" t="s">
        <v>40</v>
      </c>
      <c r="E9" s="5" t="s">
        <v>41</v>
      </c>
      <c r="F9" s="5" t="s">
        <v>42</v>
      </c>
      <c r="G9" s="5" t="s">
        <v>61</v>
      </c>
      <c r="H9" s="5" t="s">
        <v>62</v>
      </c>
      <c r="I9" s="5" t="s">
        <v>63</v>
      </c>
      <c r="J9" s="5" t="s">
        <v>64</v>
      </c>
      <c r="K9" s="5" t="s">
        <v>49</v>
      </c>
      <c r="L9" s="5" t="s">
        <v>65</v>
      </c>
      <c r="M9" s="5" t="s">
        <v>67</v>
      </c>
      <c r="N9" s="5" t="s">
        <v>69</v>
      </c>
      <c r="O9" s="5" t="s">
        <v>71</v>
      </c>
      <c r="P9" s="5" t="s">
        <v>73</v>
      </c>
      <c r="Q9" s="5" t="s">
        <v>84</v>
      </c>
    </row>
    <row r="10" spans="1:23" ht="26.25" customHeight="1" x14ac:dyDescent="0.25">
      <c r="A10" s="6" t="s">
        <v>110</v>
      </c>
      <c r="B10" s="5" t="s">
        <v>43</v>
      </c>
      <c r="C10" s="5" t="s">
        <v>44</v>
      </c>
      <c r="D10" s="5" t="s">
        <v>45</v>
      </c>
      <c r="E10" s="5" t="s">
        <v>46</v>
      </c>
      <c r="F10" s="5" t="s">
        <v>47</v>
      </c>
      <c r="G10" s="5" t="s">
        <v>51</v>
      </c>
      <c r="H10" s="5" t="s">
        <v>119</v>
      </c>
      <c r="I10" s="5" t="s">
        <v>52</v>
      </c>
      <c r="J10" s="5" t="s">
        <v>120</v>
      </c>
      <c r="K10" s="5" t="s">
        <v>50</v>
      </c>
      <c r="L10" s="5" t="s">
        <v>66</v>
      </c>
      <c r="M10" s="5" t="s">
        <v>68</v>
      </c>
      <c r="N10" s="5" t="s">
        <v>70</v>
      </c>
      <c r="O10" s="5" t="s">
        <v>72</v>
      </c>
      <c r="P10" s="5" t="s">
        <v>74</v>
      </c>
      <c r="Q10" s="5" t="s">
        <v>121</v>
      </c>
    </row>
    <row r="11" spans="1:23" ht="26.25" customHeight="1" x14ac:dyDescent="0.25">
      <c r="A11" s="6" t="s">
        <v>111</v>
      </c>
      <c r="B11" s="5" t="s">
        <v>19</v>
      </c>
      <c r="C11" s="5" t="s">
        <v>20</v>
      </c>
      <c r="D11" s="5" t="s">
        <v>21</v>
      </c>
      <c r="E11" s="5" t="s">
        <v>22</v>
      </c>
      <c r="F11" s="5" t="s">
        <v>23</v>
      </c>
      <c r="G11" s="5" t="s">
        <v>33</v>
      </c>
      <c r="H11" s="5" t="s">
        <v>34</v>
      </c>
      <c r="I11" s="5" t="s">
        <v>35</v>
      </c>
      <c r="J11" s="5" t="s">
        <v>36</v>
      </c>
      <c r="K11" s="5" t="s">
        <v>37</v>
      </c>
      <c r="L11" s="5" t="s">
        <v>53</v>
      </c>
      <c r="M11" s="5" t="s">
        <v>54</v>
      </c>
      <c r="N11" s="5" t="s">
        <v>75</v>
      </c>
      <c r="O11" s="5" t="s">
        <v>77</v>
      </c>
      <c r="P11" s="5" t="s">
        <v>79</v>
      </c>
      <c r="Q11" s="5" t="s">
        <v>80</v>
      </c>
    </row>
    <row r="12" spans="1:23" ht="26.25" customHeight="1" x14ac:dyDescent="0.25">
      <c r="A12" s="6" t="s">
        <v>112</v>
      </c>
      <c r="B12" s="5" t="s">
        <v>24</v>
      </c>
      <c r="C12" s="5" t="s">
        <v>25</v>
      </c>
      <c r="D12" s="5" t="s">
        <v>26</v>
      </c>
      <c r="E12" s="5" t="s">
        <v>27</v>
      </c>
      <c r="F12" s="5" t="s">
        <v>28</v>
      </c>
      <c r="G12" s="5" t="s">
        <v>57</v>
      </c>
      <c r="H12" s="5" t="s">
        <v>58</v>
      </c>
      <c r="I12" s="5" t="s">
        <v>59</v>
      </c>
      <c r="J12" s="5" t="s">
        <v>60</v>
      </c>
      <c r="K12" s="5" t="s">
        <v>48</v>
      </c>
      <c r="L12" s="5" t="s">
        <v>55</v>
      </c>
      <c r="M12" s="5" t="s">
        <v>56</v>
      </c>
      <c r="N12" s="5" t="s">
        <v>76</v>
      </c>
      <c r="O12" s="5" t="s">
        <v>78</v>
      </c>
      <c r="P12" s="5" t="s">
        <v>81</v>
      </c>
      <c r="Q12" s="5" t="s">
        <v>82</v>
      </c>
    </row>
    <row r="13" spans="1:23" ht="26.25" customHeight="1" x14ac:dyDescent="0.25">
      <c r="A13" s="6" t="s">
        <v>113</v>
      </c>
      <c r="B13" s="5" t="s">
        <v>38</v>
      </c>
      <c r="C13" s="5" t="s">
        <v>39</v>
      </c>
      <c r="D13" s="5" t="s">
        <v>40</v>
      </c>
      <c r="E13" s="5" t="s">
        <v>41</v>
      </c>
      <c r="F13" s="5" t="s">
        <v>42</v>
      </c>
      <c r="G13" s="5" t="s">
        <v>61</v>
      </c>
      <c r="H13" s="5" t="s">
        <v>62</v>
      </c>
      <c r="I13" s="5" t="s">
        <v>63</v>
      </c>
      <c r="J13" s="5" t="s">
        <v>64</v>
      </c>
      <c r="K13" s="5" t="s">
        <v>49</v>
      </c>
      <c r="L13" s="5" t="s">
        <v>65</v>
      </c>
      <c r="M13" s="5" t="s">
        <v>67</v>
      </c>
      <c r="N13" s="5" t="s">
        <v>69</v>
      </c>
      <c r="O13" s="5" t="s">
        <v>71</v>
      </c>
      <c r="P13" s="5" t="s">
        <v>73</v>
      </c>
      <c r="Q13" s="5" t="s">
        <v>84</v>
      </c>
    </row>
    <row r="14" spans="1:23" ht="26.25" customHeight="1" x14ac:dyDescent="0.25">
      <c r="A14" s="6" t="s">
        <v>114</v>
      </c>
      <c r="B14" s="5" t="s">
        <v>43</v>
      </c>
      <c r="C14" s="5" t="s">
        <v>44</v>
      </c>
      <c r="D14" s="5" t="s">
        <v>45</v>
      </c>
      <c r="E14" s="5" t="s">
        <v>46</v>
      </c>
      <c r="F14" s="5" t="s">
        <v>47</v>
      </c>
      <c r="G14" s="5" t="s">
        <v>51</v>
      </c>
      <c r="H14" s="5" t="s">
        <v>119</v>
      </c>
      <c r="I14" s="5" t="s">
        <v>52</v>
      </c>
      <c r="J14" s="5" t="s">
        <v>120</v>
      </c>
      <c r="K14" s="5" t="s">
        <v>50</v>
      </c>
      <c r="L14" s="5" t="s">
        <v>66</v>
      </c>
      <c r="M14" s="5" t="s">
        <v>68</v>
      </c>
      <c r="N14" s="5" t="s">
        <v>70</v>
      </c>
      <c r="O14" s="5" t="s">
        <v>72</v>
      </c>
      <c r="P14" s="5" t="s">
        <v>74</v>
      </c>
      <c r="Q14" s="5" t="s">
        <v>121</v>
      </c>
    </row>
    <row r="15" spans="1:23" ht="26.25" customHeight="1" x14ac:dyDescent="0.25">
      <c r="A15" s="6" t="s">
        <v>115</v>
      </c>
      <c r="B15" s="5" t="s">
        <v>19</v>
      </c>
      <c r="C15" s="5" t="s">
        <v>20</v>
      </c>
      <c r="D15" s="5" t="s">
        <v>21</v>
      </c>
      <c r="E15" s="5" t="s">
        <v>22</v>
      </c>
      <c r="F15" s="5" t="s">
        <v>23</v>
      </c>
      <c r="G15" s="5" t="s">
        <v>33</v>
      </c>
      <c r="H15" s="5" t="s">
        <v>34</v>
      </c>
      <c r="I15" s="5" t="s">
        <v>35</v>
      </c>
      <c r="J15" s="5" t="s">
        <v>36</v>
      </c>
      <c r="K15" s="5" t="s">
        <v>37</v>
      </c>
      <c r="L15" s="5" t="s">
        <v>53</v>
      </c>
      <c r="M15" s="5" t="s">
        <v>54</v>
      </c>
      <c r="N15" s="5" t="s">
        <v>75</v>
      </c>
      <c r="O15" s="5" t="s">
        <v>77</v>
      </c>
      <c r="P15" s="5" t="s">
        <v>79</v>
      </c>
      <c r="Q15" s="5" t="s">
        <v>80</v>
      </c>
    </row>
    <row r="16" spans="1:23" ht="26.25" customHeight="1" x14ac:dyDescent="0.25">
      <c r="A16" s="6" t="s">
        <v>116</v>
      </c>
      <c r="B16" s="5" t="s">
        <v>24</v>
      </c>
      <c r="C16" s="5" t="s">
        <v>25</v>
      </c>
      <c r="D16" s="5" t="s">
        <v>26</v>
      </c>
      <c r="E16" s="5" t="s">
        <v>27</v>
      </c>
      <c r="F16" s="5" t="s">
        <v>28</v>
      </c>
      <c r="G16" s="5" t="s">
        <v>57</v>
      </c>
      <c r="H16" s="5" t="s">
        <v>58</v>
      </c>
      <c r="I16" s="5" t="s">
        <v>59</v>
      </c>
      <c r="J16" s="5" t="s">
        <v>60</v>
      </c>
      <c r="K16" s="5" t="s">
        <v>48</v>
      </c>
      <c r="L16" s="5" t="s">
        <v>55</v>
      </c>
      <c r="M16" s="5" t="s">
        <v>56</v>
      </c>
      <c r="N16" s="5" t="s">
        <v>76</v>
      </c>
      <c r="O16" s="5" t="s">
        <v>78</v>
      </c>
      <c r="P16" s="5" t="s">
        <v>81</v>
      </c>
      <c r="Q16" s="5" t="s">
        <v>82</v>
      </c>
    </row>
    <row r="17" spans="1:17" ht="26.25" customHeight="1" x14ac:dyDescent="0.25">
      <c r="A17" s="6" t="s">
        <v>117</v>
      </c>
      <c r="B17" s="5" t="s">
        <v>38</v>
      </c>
      <c r="C17" s="5" t="s">
        <v>39</v>
      </c>
      <c r="D17" s="5" t="s">
        <v>40</v>
      </c>
      <c r="E17" s="5" t="s">
        <v>41</v>
      </c>
      <c r="F17" s="5" t="s">
        <v>42</v>
      </c>
      <c r="G17" s="5" t="s">
        <v>61</v>
      </c>
      <c r="H17" s="5" t="s">
        <v>62</v>
      </c>
      <c r="I17" s="5" t="s">
        <v>63</v>
      </c>
      <c r="J17" s="5" t="s">
        <v>64</v>
      </c>
      <c r="K17" s="5" t="s">
        <v>49</v>
      </c>
      <c r="L17" s="5" t="s">
        <v>65</v>
      </c>
      <c r="M17" s="5" t="s">
        <v>67</v>
      </c>
      <c r="N17" s="5" t="s">
        <v>69</v>
      </c>
      <c r="O17" s="5" t="s">
        <v>71</v>
      </c>
      <c r="P17" s="5" t="s">
        <v>73</v>
      </c>
      <c r="Q17" s="5" t="s">
        <v>84</v>
      </c>
    </row>
    <row r="18" spans="1:17" ht="26.25" customHeight="1" x14ac:dyDescent="0.25">
      <c r="A18" s="6" t="s">
        <v>118</v>
      </c>
      <c r="B18" s="5" t="s">
        <v>43</v>
      </c>
      <c r="C18" s="5" t="s">
        <v>44</v>
      </c>
      <c r="D18" s="5" t="s">
        <v>45</v>
      </c>
      <c r="E18" s="5" t="s">
        <v>46</v>
      </c>
      <c r="F18" s="5" t="s">
        <v>47</v>
      </c>
      <c r="G18" s="5" t="s">
        <v>51</v>
      </c>
      <c r="H18" s="5" t="s">
        <v>119</v>
      </c>
      <c r="I18" s="5" t="s">
        <v>52</v>
      </c>
      <c r="J18" s="5" t="s">
        <v>120</v>
      </c>
      <c r="K18" s="5" t="s">
        <v>50</v>
      </c>
      <c r="L18" s="5" t="s">
        <v>66</v>
      </c>
      <c r="M18" s="5" t="s">
        <v>68</v>
      </c>
      <c r="N18" s="5" t="s">
        <v>70</v>
      </c>
      <c r="O18" s="5" t="s">
        <v>72</v>
      </c>
      <c r="P18" s="5" t="s">
        <v>74</v>
      </c>
      <c r="Q18" s="7" t="s">
        <v>85</v>
      </c>
    </row>
  </sheetData>
  <mergeCells count="16">
    <mergeCell ref="N1:N2"/>
    <mergeCell ref="O1:O2"/>
    <mergeCell ref="P1:P2"/>
    <mergeCell ref="Q1:Q2"/>
    <mergeCell ref="H1:H2"/>
    <mergeCell ref="I1:I2"/>
    <mergeCell ref="J1:J2"/>
    <mergeCell ref="K1:K2"/>
    <mergeCell ref="L1:L2"/>
    <mergeCell ref="M1:M2"/>
    <mergeCell ref="G1:G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BFD5-89BB-4EB3-A0FF-6B567BAFEF82}">
  <dimension ref="A1:P67"/>
  <sheetViews>
    <sheetView topLeftCell="A40" workbookViewId="0">
      <selection activeCell="D65" sqref="D65"/>
    </sheetView>
  </sheetViews>
  <sheetFormatPr defaultRowHeight="15" x14ac:dyDescent="0.25"/>
  <sheetData>
    <row r="1" spans="1:16" x14ac:dyDescent="0.25">
      <c r="A1" s="16" t="s">
        <v>122</v>
      </c>
      <c r="B1" s="16"/>
      <c r="C1" s="16"/>
    </row>
    <row r="2" spans="1:16" x14ac:dyDescent="0.25">
      <c r="A2" s="10"/>
      <c r="B2" s="10"/>
      <c r="C2" s="10"/>
    </row>
    <row r="3" spans="1:16" x14ac:dyDescent="0.25">
      <c r="A3">
        <v>7</v>
      </c>
      <c r="B3">
        <v>6</v>
      </c>
      <c r="C3">
        <v>5</v>
      </c>
      <c r="D3">
        <v>4</v>
      </c>
      <c r="E3">
        <v>3</v>
      </c>
      <c r="F3">
        <v>2</v>
      </c>
      <c r="G3">
        <v>1</v>
      </c>
      <c r="H3">
        <v>0</v>
      </c>
      <c r="I3" t="s">
        <v>142</v>
      </c>
      <c r="J3" t="s">
        <v>143</v>
      </c>
      <c r="K3" t="s">
        <v>144</v>
      </c>
      <c r="L3" t="s">
        <v>145</v>
      </c>
      <c r="M3" t="s">
        <v>146</v>
      </c>
      <c r="O3" t="str">
        <f>"000"</f>
        <v>000</v>
      </c>
      <c r="P3" t="s">
        <v>123</v>
      </c>
    </row>
    <row r="4" spans="1:16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 t="s">
        <v>9</v>
      </c>
      <c r="J4" t="str">
        <f t="shared" ref="J4:J35" si="0">VLOOKUP(A4&amp;B4&amp;C4,$O$3:$P$10,2)</f>
        <v>R</v>
      </c>
      <c r="K4" t="str">
        <f>A4&amp;B4&amp;C4&amp;D4&amp;E4&amp;F4&amp;G4&amp;H4</f>
        <v>00100000</v>
      </c>
      <c r="L4" t="str">
        <f t="shared" ref="L4:L35" si="1">"#"&amp;BIN2DEC(K4)</f>
        <v>#32</v>
      </c>
      <c r="M4" t="str">
        <f t="shared" ref="M4:M35" si="2">"$"&amp;BIN2HEX(K4)</f>
        <v>$20</v>
      </c>
      <c r="O4" t="str">
        <f>"001"</f>
        <v>001</v>
      </c>
      <c r="P4" t="s">
        <v>125</v>
      </c>
    </row>
    <row r="5" spans="1:16" x14ac:dyDescent="0.2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 t="s">
        <v>126</v>
      </c>
      <c r="J5" t="str">
        <f t="shared" si="0"/>
        <v>R</v>
      </c>
      <c r="K5" t="str">
        <f t="shared" ref="K5:K67" si="3">A5&amp;B5&amp;C5&amp;D5&amp;E5&amp;F5&amp;G5&amp;H5</f>
        <v>00100001</v>
      </c>
      <c r="L5" t="str">
        <f t="shared" si="1"/>
        <v>#33</v>
      </c>
      <c r="M5" t="str">
        <f t="shared" si="2"/>
        <v>$21</v>
      </c>
      <c r="O5" t="str">
        <f>"010"</f>
        <v>010</v>
      </c>
      <c r="P5" t="s">
        <v>0</v>
      </c>
    </row>
    <row r="6" spans="1:16" x14ac:dyDescent="0.2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 t="s">
        <v>10</v>
      </c>
      <c r="J6" t="str">
        <f t="shared" si="0"/>
        <v>R</v>
      </c>
      <c r="K6" t="str">
        <f t="shared" si="3"/>
        <v>00100010</v>
      </c>
      <c r="L6" t="str">
        <f t="shared" si="1"/>
        <v>#34</v>
      </c>
      <c r="M6" t="str">
        <f t="shared" si="2"/>
        <v>$22</v>
      </c>
      <c r="O6" t="str">
        <f>"011"</f>
        <v>011</v>
      </c>
      <c r="P6" t="s">
        <v>29</v>
      </c>
    </row>
    <row r="7" spans="1:16" x14ac:dyDescent="0.25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 t="s">
        <v>11</v>
      </c>
      <c r="J7" t="str">
        <f t="shared" si="0"/>
        <v>R</v>
      </c>
      <c r="K7" t="str">
        <f t="shared" si="3"/>
        <v>00100011</v>
      </c>
      <c r="L7" t="str">
        <f t="shared" si="1"/>
        <v>#35</v>
      </c>
      <c r="M7" t="str">
        <f t="shared" si="2"/>
        <v>$23</v>
      </c>
      <c r="O7" t="str">
        <f>"100"</f>
        <v>100</v>
      </c>
      <c r="P7" t="s">
        <v>31</v>
      </c>
    </row>
    <row r="8" spans="1:16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 t="s">
        <v>12</v>
      </c>
      <c r="J8" t="str">
        <f t="shared" si="0"/>
        <v>R</v>
      </c>
      <c r="K8" t="str">
        <f t="shared" si="3"/>
        <v>00100100</v>
      </c>
      <c r="L8" t="str">
        <f t="shared" si="1"/>
        <v>#36</v>
      </c>
      <c r="M8" t="str">
        <f t="shared" si="2"/>
        <v>$24</v>
      </c>
      <c r="O8" t="str">
        <f>"101"</f>
        <v>101</v>
      </c>
      <c r="P8" t="s">
        <v>32</v>
      </c>
    </row>
    <row r="9" spans="1:16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 t="s">
        <v>13</v>
      </c>
      <c r="J9" t="str">
        <f t="shared" si="0"/>
        <v>R</v>
      </c>
      <c r="K9" t="str">
        <f t="shared" si="3"/>
        <v>00100101</v>
      </c>
      <c r="L9" t="str">
        <f t="shared" si="1"/>
        <v>#37</v>
      </c>
      <c r="M9" t="str">
        <f t="shared" si="2"/>
        <v>$25</v>
      </c>
      <c r="O9" t="str">
        <f>"110"</f>
        <v>110</v>
      </c>
      <c r="P9" t="s">
        <v>30</v>
      </c>
    </row>
    <row r="10" spans="1:16" x14ac:dyDescent="0.25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 t="s">
        <v>14</v>
      </c>
      <c r="J10" t="str">
        <f t="shared" si="0"/>
        <v>R</v>
      </c>
      <c r="K10" t="str">
        <f t="shared" si="3"/>
        <v>00100110</v>
      </c>
      <c r="L10" t="str">
        <f t="shared" si="1"/>
        <v>#38</v>
      </c>
      <c r="M10" t="str">
        <f t="shared" si="2"/>
        <v>$26</v>
      </c>
      <c r="O10" t="str">
        <f>"111"</f>
        <v>111</v>
      </c>
      <c r="P10" t="s">
        <v>124</v>
      </c>
    </row>
    <row r="11" spans="1:16" x14ac:dyDescent="0.25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 t="s">
        <v>15</v>
      </c>
      <c r="J11" t="str">
        <f t="shared" si="0"/>
        <v>R</v>
      </c>
      <c r="K11" t="str">
        <f t="shared" si="3"/>
        <v>00100111</v>
      </c>
      <c r="L11" t="str">
        <f t="shared" si="1"/>
        <v>#39</v>
      </c>
      <c r="M11" t="str">
        <f t="shared" si="2"/>
        <v>$27</v>
      </c>
    </row>
    <row r="12" spans="1:16" x14ac:dyDescent="0.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127</v>
      </c>
      <c r="J12" t="str">
        <f t="shared" si="0"/>
        <v>D</v>
      </c>
      <c r="K12" t="str">
        <f t="shared" si="3"/>
        <v>01000000</v>
      </c>
      <c r="L12" t="str">
        <f t="shared" si="1"/>
        <v>#64</v>
      </c>
      <c r="M12" t="str">
        <f t="shared" si="2"/>
        <v>$40</v>
      </c>
    </row>
    <row r="13" spans="1:16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 t="s">
        <v>133</v>
      </c>
      <c r="J13" t="str">
        <f t="shared" si="0"/>
        <v>D</v>
      </c>
      <c r="K13" t="str">
        <f t="shared" si="3"/>
        <v>01000001</v>
      </c>
      <c r="L13" t="str">
        <f t="shared" si="1"/>
        <v>#65</v>
      </c>
      <c r="M13" t="str">
        <f t="shared" si="2"/>
        <v>$41</v>
      </c>
    </row>
    <row r="14" spans="1:16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 t="s">
        <v>129</v>
      </c>
      <c r="J14" t="str">
        <f t="shared" si="0"/>
        <v>D</v>
      </c>
      <c r="K14" t="str">
        <f t="shared" si="3"/>
        <v>01000010</v>
      </c>
      <c r="L14" t="str">
        <f t="shared" si="1"/>
        <v>#66</v>
      </c>
      <c r="M14" t="str">
        <f t="shared" si="2"/>
        <v>$42</v>
      </c>
    </row>
    <row r="15" spans="1:16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 t="s">
        <v>128</v>
      </c>
      <c r="J15" t="str">
        <f t="shared" si="0"/>
        <v>D</v>
      </c>
      <c r="K15" t="str">
        <f t="shared" si="3"/>
        <v>01000011</v>
      </c>
      <c r="L15" t="str">
        <f t="shared" si="1"/>
        <v>#67</v>
      </c>
      <c r="M15" t="str">
        <f t="shared" si="2"/>
        <v>$43</v>
      </c>
    </row>
    <row r="16" spans="1:16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 t="s">
        <v>131</v>
      </c>
      <c r="J16" t="str">
        <f t="shared" si="0"/>
        <v>D</v>
      </c>
      <c r="K16" t="str">
        <f t="shared" si="3"/>
        <v>01000100</v>
      </c>
      <c r="L16" t="str">
        <f t="shared" si="1"/>
        <v>#68</v>
      </c>
      <c r="M16" t="str">
        <f t="shared" si="2"/>
        <v>$44</v>
      </c>
    </row>
    <row r="17" spans="1:13" x14ac:dyDescent="0.25">
      <c r="A17">
        <v>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 t="s">
        <v>130</v>
      </c>
      <c r="J17" t="str">
        <f t="shared" si="0"/>
        <v>D</v>
      </c>
      <c r="K17" t="str">
        <f t="shared" si="3"/>
        <v>01000101</v>
      </c>
      <c r="L17" t="str">
        <f t="shared" si="1"/>
        <v>#69</v>
      </c>
      <c r="M17" t="str">
        <f t="shared" si="2"/>
        <v>$45</v>
      </c>
    </row>
    <row r="18" spans="1:13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 t="s">
        <v>3</v>
      </c>
      <c r="J18" t="str">
        <f t="shared" si="0"/>
        <v>D</v>
      </c>
      <c r="K18" t="str">
        <f t="shared" si="3"/>
        <v>01000110</v>
      </c>
      <c r="L18" t="str">
        <f t="shared" si="1"/>
        <v>#70</v>
      </c>
      <c r="M18" t="str">
        <f t="shared" si="2"/>
        <v>$46</v>
      </c>
    </row>
    <row r="19" spans="1:13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 t="s">
        <v>132</v>
      </c>
      <c r="J19" t="str">
        <f t="shared" si="0"/>
        <v>D</v>
      </c>
      <c r="K19" t="str">
        <f t="shared" si="3"/>
        <v>01000111</v>
      </c>
      <c r="L19" t="str">
        <f t="shared" si="1"/>
        <v>#71</v>
      </c>
      <c r="M19" t="str">
        <f t="shared" si="2"/>
        <v>$47</v>
      </c>
    </row>
    <row r="20" spans="1:13" x14ac:dyDescent="0.25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 t="s">
        <v>4</v>
      </c>
      <c r="J20" t="str">
        <f t="shared" si="0"/>
        <v>D</v>
      </c>
      <c r="K20" t="str">
        <f t="shared" si="3"/>
        <v>01001000</v>
      </c>
      <c r="L20" t="str">
        <f t="shared" si="1"/>
        <v>#72</v>
      </c>
      <c r="M20" t="str">
        <f t="shared" si="2"/>
        <v>$48</v>
      </c>
    </row>
    <row r="21" spans="1:13" x14ac:dyDescent="0.25">
      <c r="A21">
        <v>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 t="s">
        <v>2</v>
      </c>
      <c r="J21" t="str">
        <f t="shared" si="0"/>
        <v>D</v>
      </c>
      <c r="K21" t="str">
        <f t="shared" si="3"/>
        <v>01001001</v>
      </c>
      <c r="L21" t="str">
        <f t="shared" si="1"/>
        <v>#73</v>
      </c>
      <c r="M21" t="str">
        <f t="shared" si="2"/>
        <v>$49</v>
      </c>
    </row>
    <row r="22" spans="1:13" x14ac:dyDescent="0.25">
      <c r="A22">
        <v>0</v>
      </c>
      <c r="B22">
        <v>1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 t="s">
        <v>6</v>
      </c>
      <c r="J22" t="str">
        <f t="shared" si="0"/>
        <v>D</v>
      </c>
      <c r="K22" t="str">
        <f t="shared" si="3"/>
        <v>01001010</v>
      </c>
      <c r="L22" t="str">
        <f t="shared" si="1"/>
        <v>#74</v>
      </c>
      <c r="M22" t="str">
        <f t="shared" si="2"/>
        <v>$4A</v>
      </c>
    </row>
    <row r="23" spans="1:13" x14ac:dyDescent="0.25">
      <c r="A23">
        <v>0</v>
      </c>
      <c r="B23">
        <v>1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  <c r="I23" t="s">
        <v>5</v>
      </c>
      <c r="J23" t="str">
        <f t="shared" si="0"/>
        <v>D</v>
      </c>
      <c r="K23" t="str">
        <f t="shared" si="3"/>
        <v>01001011</v>
      </c>
      <c r="L23" t="str">
        <f t="shared" si="1"/>
        <v>#75</v>
      </c>
      <c r="M23" t="str">
        <f t="shared" si="2"/>
        <v>$4B</v>
      </c>
    </row>
    <row r="24" spans="1:13" x14ac:dyDescent="0.25">
      <c r="A24">
        <v>0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 t="s">
        <v>8</v>
      </c>
      <c r="J24" t="str">
        <f t="shared" si="0"/>
        <v>D</v>
      </c>
      <c r="K24" t="str">
        <f t="shared" si="3"/>
        <v>01001100</v>
      </c>
      <c r="L24" t="str">
        <f t="shared" si="1"/>
        <v>#76</v>
      </c>
      <c r="M24" t="str">
        <f t="shared" si="2"/>
        <v>$4C</v>
      </c>
    </row>
    <row r="25" spans="1:13" x14ac:dyDescent="0.25">
      <c r="A25">
        <v>0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 t="s">
        <v>7</v>
      </c>
      <c r="J25" t="str">
        <f t="shared" si="0"/>
        <v>D</v>
      </c>
      <c r="K25" t="str">
        <f t="shared" si="3"/>
        <v>01001101</v>
      </c>
      <c r="L25" t="str">
        <f t="shared" si="1"/>
        <v>#77</v>
      </c>
      <c r="M25" t="str">
        <f t="shared" si="2"/>
        <v>$4D</v>
      </c>
    </row>
    <row r="26" spans="1:13" x14ac:dyDescent="0.25">
      <c r="A26">
        <v>0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 t="s">
        <v>17</v>
      </c>
      <c r="J26" t="str">
        <f t="shared" si="0"/>
        <v>D</v>
      </c>
      <c r="K26" t="str">
        <f t="shared" si="3"/>
        <v>01001110</v>
      </c>
      <c r="L26" t="str">
        <f t="shared" si="1"/>
        <v>#78</v>
      </c>
      <c r="M26" t="str">
        <f t="shared" si="2"/>
        <v>$4E</v>
      </c>
    </row>
    <row r="27" spans="1:13" x14ac:dyDescent="0.25">
      <c r="A27">
        <v>0</v>
      </c>
      <c r="B27">
        <v>1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 t="s">
        <v>16</v>
      </c>
      <c r="J27" t="str">
        <f t="shared" si="0"/>
        <v>D</v>
      </c>
      <c r="K27" t="str">
        <f t="shared" si="3"/>
        <v>01001111</v>
      </c>
      <c r="L27" t="str">
        <f t="shared" si="1"/>
        <v>#79</v>
      </c>
      <c r="M27" t="str">
        <f t="shared" si="2"/>
        <v>$4F</v>
      </c>
    </row>
    <row r="28" spans="1:13" x14ac:dyDescent="0.25">
      <c r="A28">
        <v>0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 t="s">
        <v>135</v>
      </c>
      <c r="J28" t="str">
        <f t="shared" si="0"/>
        <v>D</v>
      </c>
      <c r="K28" t="str">
        <f t="shared" si="3"/>
        <v>01010000</v>
      </c>
      <c r="L28" t="str">
        <f t="shared" si="1"/>
        <v>#80</v>
      </c>
      <c r="M28" t="str">
        <f t="shared" si="2"/>
        <v>$50</v>
      </c>
    </row>
    <row r="29" spans="1:13" x14ac:dyDescent="0.25">
      <c r="A29">
        <v>0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 t="s">
        <v>134</v>
      </c>
      <c r="J29" t="str">
        <f t="shared" si="0"/>
        <v>D</v>
      </c>
      <c r="K29" t="str">
        <f t="shared" si="3"/>
        <v>01010001</v>
      </c>
      <c r="L29" t="str">
        <f t="shared" si="1"/>
        <v>#81</v>
      </c>
      <c r="M29" t="str">
        <f t="shared" si="2"/>
        <v>$51</v>
      </c>
    </row>
    <row r="30" spans="1:13" x14ac:dyDescent="0.25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 t="s">
        <v>136</v>
      </c>
      <c r="J30" t="str">
        <f t="shared" si="0"/>
        <v>D</v>
      </c>
      <c r="K30" t="str">
        <f t="shared" si="3"/>
        <v>01011111</v>
      </c>
      <c r="L30" t="str">
        <f t="shared" si="1"/>
        <v>#95</v>
      </c>
      <c r="M30" t="str">
        <f t="shared" si="2"/>
        <v>$5F</v>
      </c>
    </row>
    <row r="31" spans="1:13" x14ac:dyDescent="0.25">
      <c r="A31">
        <v>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127</v>
      </c>
      <c r="J31" t="str">
        <f t="shared" si="0"/>
        <v>I</v>
      </c>
      <c r="K31" t="str">
        <f t="shared" si="3"/>
        <v>01100000</v>
      </c>
      <c r="L31" t="str">
        <f t="shared" si="1"/>
        <v>#96</v>
      </c>
      <c r="M31" t="str">
        <f t="shared" si="2"/>
        <v>$60</v>
      </c>
    </row>
    <row r="32" spans="1:13" x14ac:dyDescent="0.25">
      <c r="A32">
        <v>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 t="s">
        <v>133</v>
      </c>
      <c r="J32" t="str">
        <f t="shared" si="0"/>
        <v>I</v>
      </c>
      <c r="K32" t="str">
        <f t="shared" si="3"/>
        <v>01100001</v>
      </c>
      <c r="L32" t="str">
        <f t="shared" si="1"/>
        <v>#97</v>
      </c>
      <c r="M32" t="str">
        <f t="shared" si="2"/>
        <v>$61</v>
      </c>
    </row>
    <row r="33" spans="1:13" x14ac:dyDescent="0.25">
      <c r="A33">
        <v>0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 t="s">
        <v>129</v>
      </c>
      <c r="J33" t="str">
        <f t="shared" si="0"/>
        <v>I</v>
      </c>
      <c r="K33" t="str">
        <f t="shared" si="3"/>
        <v>01100010</v>
      </c>
      <c r="L33" t="str">
        <f t="shared" si="1"/>
        <v>#98</v>
      </c>
      <c r="M33" t="str">
        <f t="shared" si="2"/>
        <v>$62</v>
      </c>
    </row>
    <row r="34" spans="1:13" x14ac:dyDescent="0.25">
      <c r="A34">
        <v>0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 t="s">
        <v>128</v>
      </c>
      <c r="J34" t="str">
        <f t="shared" si="0"/>
        <v>I</v>
      </c>
      <c r="K34" t="str">
        <f t="shared" si="3"/>
        <v>01100011</v>
      </c>
      <c r="L34" t="str">
        <f t="shared" si="1"/>
        <v>#99</v>
      </c>
      <c r="M34" t="str">
        <f t="shared" si="2"/>
        <v>$63</v>
      </c>
    </row>
    <row r="35" spans="1:13" x14ac:dyDescent="0.25">
      <c r="A35">
        <v>0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 t="s">
        <v>130</v>
      </c>
      <c r="J35" t="str">
        <f t="shared" si="0"/>
        <v>I</v>
      </c>
      <c r="K35" t="str">
        <f t="shared" si="3"/>
        <v>01100101</v>
      </c>
      <c r="L35" t="str">
        <f t="shared" si="1"/>
        <v>#101</v>
      </c>
      <c r="M35" t="str">
        <f t="shared" si="2"/>
        <v>$65</v>
      </c>
    </row>
    <row r="36" spans="1:13" x14ac:dyDescent="0.25">
      <c r="A36">
        <v>0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 t="s">
        <v>16</v>
      </c>
      <c r="J36" t="str">
        <f t="shared" ref="J36:J67" si="4">VLOOKUP(A36&amp;B36&amp;C36,$O$3:$P$10,2)</f>
        <v>I</v>
      </c>
      <c r="K36" t="str">
        <f t="shared" si="3"/>
        <v>01101111</v>
      </c>
      <c r="L36" t="str">
        <f t="shared" ref="L36:L67" si="5">"#"&amp;BIN2DEC(K36)</f>
        <v>#111</v>
      </c>
      <c r="M36" t="str">
        <f t="shared" ref="M36:M67" si="6">"$"&amp;BIN2HEX(K36)</f>
        <v>$6F</v>
      </c>
    </row>
    <row r="37" spans="1:13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">
        <v>127</v>
      </c>
      <c r="J37" t="str">
        <f t="shared" si="4"/>
        <v>XI</v>
      </c>
      <c r="K37" t="str">
        <f t="shared" si="3"/>
        <v>10000000</v>
      </c>
      <c r="L37" t="str">
        <f t="shared" si="5"/>
        <v>#128</v>
      </c>
      <c r="M37" t="str">
        <f t="shared" si="6"/>
        <v>$80</v>
      </c>
    </row>
    <row r="38" spans="1:13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 t="s">
        <v>133</v>
      </c>
      <c r="J38" t="str">
        <f t="shared" si="4"/>
        <v>XI</v>
      </c>
      <c r="K38" t="str">
        <f t="shared" si="3"/>
        <v>10000001</v>
      </c>
      <c r="L38" t="str">
        <f t="shared" si="5"/>
        <v>#129</v>
      </c>
      <c r="M38" t="str">
        <f t="shared" si="6"/>
        <v>$81</v>
      </c>
    </row>
    <row r="39" spans="1:13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 t="s">
        <v>129</v>
      </c>
      <c r="J39" t="str">
        <f t="shared" si="4"/>
        <v>XI</v>
      </c>
      <c r="K39" t="str">
        <f t="shared" si="3"/>
        <v>10000010</v>
      </c>
      <c r="L39" t="str">
        <f t="shared" si="5"/>
        <v>#130</v>
      </c>
      <c r="M39" t="str">
        <f t="shared" si="6"/>
        <v>$82</v>
      </c>
    </row>
    <row r="40" spans="1:13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 t="s">
        <v>128</v>
      </c>
      <c r="J40" t="str">
        <f t="shared" si="4"/>
        <v>XI</v>
      </c>
      <c r="K40" t="str">
        <f t="shared" si="3"/>
        <v>10000011</v>
      </c>
      <c r="L40" t="str">
        <f t="shared" si="5"/>
        <v>#131</v>
      </c>
      <c r="M40" t="str">
        <f t="shared" si="6"/>
        <v>$83</v>
      </c>
    </row>
    <row r="41" spans="1:13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 t="s">
        <v>130</v>
      </c>
      <c r="J41" t="str">
        <f t="shared" si="4"/>
        <v>XI</v>
      </c>
      <c r="K41" t="str">
        <f t="shared" si="3"/>
        <v>10000101</v>
      </c>
      <c r="L41" t="str">
        <f t="shared" si="5"/>
        <v>#133</v>
      </c>
      <c r="M41" t="str">
        <f t="shared" si="6"/>
        <v>$85</v>
      </c>
    </row>
    <row r="42" spans="1:13" x14ac:dyDescent="0.25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 t="s">
        <v>127</v>
      </c>
      <c r="J42" t="str">
        <f t="shared" si="4"/>
        <v>IX</v>
      </c>
      <c r="K42" t="str">
        <f t="shared" si="3"/>
        <v>10100000</v>
      </c>
      <c r="L42" t="str">
        <f t="shared" si="5"/>
        <v>#160</v>
      </c>
      <c r="M42" t="str">
        <f t="shared" si="6"/>
        <v>$A0</v>
      </c>
    </row>
    <row r="43" spans="1:13" x14ac:dyDescent="0.25">
      <c r="A43">
        <v>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 t="s">
        <v>133</v>
      </c>
      <c r="J43" t="str">
        <f t="shared" si="4"/>
        <v>IX</v>
      </c>
      <c r="K43" t="str">
        <f t="shared" si="3"/>
        <v>10100001</v>
      </c>
      <c r="L43" t="str">
        <f t="shared" si="5"/>
        <v>#161</v>
      </c>
      <c r="M43" t="str">
        <f t="shared" si="6"/>
        <v>$A1</v>
      </c>
    </row>
    <row r="44" spans="1:13" x14ac:dyDescent="0.25">
      <c r="A44">
        <v>1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 t="s">
        <v>129</v>
      </c>
      <c r="J44" t="str">
        <f t="shared" si="4"/>
        <v>IX</v>
      </c>
      <c r="K44" t="str">
        <f t="shared" si="3"/>
        <v>10100010</v>
      </c>
      <c r="L44" t="str">
        <f t="shared" si="5"/>
        <v>#162</v>
      </c>
      <c r="M44" t="str">
        <f t="shared" si="6"/>
        <v>$A2</v>
      </c>
    </row>
    <row r="45" spans="1:13" x14ac:dyDescent="0.25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1</v>
      </c>
      <c r="I45" t="s">
        <v>128</v>
      </c>
      <c r="J45" t="str">
        <f t="shared" si="4"/>
        <v>IX</v>
      </c>
      <c r="K45" t="str">
        <f t="shared" si="3"/>
        <v>10100011</v>
      </c>
      <c r="L45" t="str">
        <f t="shared" si="5"/>
        <v>#163</v>
      </c>
      <c r="M45" t="str">
        <f t="shared" si="6"/>
        <v>$A3</v>
      </c>
    </row>
    <row r="46" spans="1:13" x14ac:dyDescent="0.25">
      <c r="A46">
        <v>1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 t="s">
        <v>130</v>
      </c>
      <c r="J46" t="str">
        <f t="shared" si="4"/>
        <v>IX</v>
      </c>
      <c r="K46" t="str">
        <f t="shared" si="3"/>
        <v>10100101</v>
      </c>
      <c r="L46" t="str">
        <f t="shared" si="5"/>
        <v>#165</v>
      </c>
      <c r="M46" t="str">
        <f t="shared" si="6"/>
        <v>$A5</v>
      </c>
    </row>
    <row r="47" spans="1:13" x14ac:dyDescent="0.25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127</v>
      </c>
      <c r="J47" t="str">
        <f t="shared" si="4"/>
        <v>DX</v>
      </c>
      <c r="K47" t="str">
        <f t="shared" si="3"/>
        <v>11000000</v>
      </c>
      <c r="L47" t="str">
        <f t="shared" si="5"/>
        <v>#192</v>
      </c>
      <c r="M47" t="str">
        <f t="shared" si="6"/>
        <v>$C0</v>
      </c>
    </row>
    <row r="48" spans="1:13" x14ac:dyDescent="0.25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 t="s">
        <v>133</v>
      </c>
      <c r="J48" t="str">
        <f t="shared" si="4"/>
        <v>DX</v>
      </c>
      <c r="K48" t="str">
        <f t="shared" si="3"/>
        <v>11000001</v>
      </c>
      <c r="L48" t="str">
        <f t="shared" si="5"/>
        <v>#193</v>
      </c>
      <c r="M48" t="str">
        <f t="shared" si="6"/>
        <v>$C1</v>
      </c>
    </row>
    <row r="49" spans="1:13" x14ac:dyDescent="0.25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 t="s">
        <v>129</v>
      </c>
      <c r="J49" t="str">
        <f t="shared" si="4"/>
        <v>DX</v>
      </c>
      <c r="K49" t="str">
        <f t="shared" si="3"/>
        <v>11000010</v>
      </c>
      <c r="L49" t="str">
        <f t="shared" si="5"/>
        <v>#194</v>
      </c>
      <c r="M49" t="str">
        <f t="shared" si="6"/>
        <v>$C2</v>
      </c>
    </row>
    <row r="50" spans="1:13" x14ac:dyDescent="0.25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 t="s">
        <v>128</v>
      </c>
      <c r="J50" t="str">
        <f t="shared" si="4"/>
        <v>DX</v>
      </c>
      <c r="K50" t="str">
        <f t="shared" si="3"/>
        <v>11000011</v>
      </c>
      <c r="L50" t="str">
        <f t="shared" si="5"/>
        <v>#195</v>
      </c>
      <c r="M50" t="str">
        <f t="shared" si="6"/>
        <v>$C3</v>
      </c>
    </row>
    <row r="51" spans="1:13" x14ac:dyDescent="0.25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 t="s">
        <v>131</v>
      </c>
      <c r="J51" t="str">
        <f t="shared" si="4"/>
        <v>DX</v>
      </c>
      <c r="K51" t="str">
        <f t="shared" si="3"/>
        <v>11000100</v>
      </c>
      <c r="L51" t="str">
        <f t="shared" si="5"/>
        <v>#196</v>
      </c>
      <c r="M51" t="str">
        <f t="shared" si="6"/>
        <v>$C4</v>
      </c>
    </row>
    <row r="52" spans="1:13" x14ac:dyDescent="0.25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 t="s">
        <v>130</v>
      </c>
      <c r="J52" t="str">
        <f t="shared" si="4"/>
        <v>DX</v>
      </c>
      <c r="K52" t="str">
        <f t="shared" si="3"/>
        <v>11000101</v>
      </c>
      <c r="L52" t="str">
        <f t="shared" si="5"/>
        <v>#197</v>
      </c>
      <c r="M52" t="str">
        <f t="shared" si="6"/>
        <v>$C5</v>
      </c>
    </row>
    <row r="53" spans="1:13" x14ac:dyDescent="0.25">
      <c r="A53">
        <v>1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 t="s">
        <v>3</v>
      </c>
      <c r="J53" t="str">
        <f t="shared" si="4"/>
        <v>DX</v>
      </c>
      <c r="K53" t="str">
        <f t="shared" si="3"/>
        <v>11000110</v>
      </c>
      <c r="L53" t="str">
        <f t="shared" si="5"/>
        <v>#198</v>
      </c>
      <c r="M53" t="str">
        <f t="shared" si="6"/>
        <v>$C6</v>
      </c>
    </row>
    <row r="54" spans="1:13" x14ac:dyDescent="0.25">
      <c r="A54">
        <v>1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  <c r="H54">
        <v>1</v>
      </c>
      <c r="I54" t="s">
        <v>132</v>
      </c>
      <c r="J54" t="str">
        <f t="shared" si="4"/>
        <v>DX</v>
      </c>
      <c r="K54" t="str">
        <f t="shared" si="3"/>
        <v>11000111</v>
      </c>
      <c r="L54" t="str">
        <f t="shared" si="5"/>
        <v>#199</v>
      </c>
      <c r="M54" t="str">
        <f t="shared" si="6"/>
        <v>$C7</v>
      </c>
    </row>
    <row r="55" spans="1:13" x14ac:dyDescent="0.25">
      <c r="A55">
        <v>1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 t="s">
        <v>4</v>
      </c>
      <c r="J55" t="str">
        <f t="shared" si="4"/>
        <v>DX</v>
      </c>
      <c r="K55" t="str">
        <f t="shared" si="3"/>
        <v>11001000</v>
      </c>
      <c r="L55" t="str">
        <f t="shared" si="5"/>
        <v>#200</v>
      </c>
      <c r="M55" t="str">
        <f t="shared" si="6"/>
        <v>$C8</v>
      </c>
    </row>
    <row r="56" spans="1:13" x14ac:dyDescent="0.25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 t="s">
        <v>2</v>
      </c>
      <c r="J56" t="str">
        <f t="shared" si="4"/>
        <v>DX</v>
      </c>
      <c r="K56" t="str">
        <f t="shared" si="3"/>
        <v>11001001</v>
      </c>
      <c r="L56" t="str">
        <f t="shared" si="5"/>
        <v>#201</v>
      </c>
      <c r="M56" t="str">
        <f t="shared" si="6"/>
        <v>$C9</v>
      </c>
    </row>
    <row r="57" spans="1:13" x14ac:dyDescent="0.25">
      <c r="A57">
        <v>1</v>
      </c>
      <c r="B57">
        <v>1</v>
      </c>
      <c r="C57">
        <v>0</v>
      </c>
      <c r="D57">
        <v>0</v>
      </c>
      <c r="E57">
        <v>1</v>
      </c>
      <c r="F57">
        <v>0</v>
      </c>
      <c r="G57">
        <v>1</v>
      </c>
      <c r="H57">
        <v>0</v>
      </c>
      <c r="I57" t="s">
        <v>6</v>
      </c>
      <c r="J57" t="str">
        <f t="shared" si="4"/>
        <v>DX</v>
      </c>
      <c r="K57" t="str">
        <f t="shared" si="3"/>
        <v>11001010</v>
      </c>
      <c r="L57" t="str">
        <f t="shared" si="5"/>
        <v>#202</v>
      </c>
      <c r="M57" t="str">
        <f t="shared" si="6"/>
        <v>$CA</v>
      </c>
    </row>
    <row r="58" spans="1:13" x14ac:dyDescent="0.25">
      <c r="A58">
        <v>1</v>
      </c>
      <c r="B58">
        <v>1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  <c r="I58" t="s">
        <v>5</v>
      </c>
      <c r="J58" t="str">
        <f t="shared" si="4"/>
        <v>DX</v>
      </c>
      <c r="K58" t="str">
        <f t="shared" si="3"/>
        <v>11001011</v>
      </c>
      <c r="L58" t="str">
        <f t="shared" si="5"/>
        <v>#203</v>
      </c>
      <c r="M58" t="str">
        <f t="shared" si="6"/>
        <v>$CB</v>
      </c>
    </row>
    <row r="59" spans="1:13" x14ac:dyDescent="0.25">
      <c r="A59">
        <v>1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 t="s">
        <v>8</v>
      </c>
      <c r="J59" t="str">
        <f t="shared" si="4"/>
        <v>DX</v>
      </c>
      <c r="K59" t="str">
        <f t="shared" si="3"/>
        <v>11001100</v>
      </c>
      <c r="L59" t="str">
        <f t="shared" si="5"/>
        <v>#204</v>
      </c>
      <c r="M59" t="str">
        <f t="shared" si="6"/>
        <v>$CC</v>
      </c>
    </row>
    <row r="60" spans="1:13" x14ac:dyDescent="0.25">
      <c r="A60">
        <v>1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1</v>
      </c>
      <c r="I60" t="s">
        <v>7</v>
      </c>
      <c r="J60" t="str">
        <f t="shared" si="4"/>
        <v>DX</v>
      </c>
      <c r="K60" t="str">
        <f t="shared" si="3"/>
        <v>11001101</v>
      </c>
      <c r="L60" t="str">
        <f t="shared" si="5"/>
        <v>#205</v>
      </c>
      <c r="M60" t="str">
        <f t="shared" si="6"/>
        <v>$CD</v>
      </c>
    </row>
    <row r="61" spans="1:13" x14ac:dyDescent="0.25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 t="s">
        <v>18</v>
      </c>
      <c r="J61" t="str">
        <f t="shared" si="4"/>
        <v>IM</v>
      </c>
      <c r="K61" t="str">
        <f t="shared" si="3"/>
        <v>11101111</v>
      </c>
      <c r="L61" t="str">
        <f t="shared" si="5"/>
        <v>#239</v>
      </c>
      <c r="M61" t="str">
        <f t="shared" si="6"/>
        <v>$EF</v>
      </c>
    </row>
    <row r="62" spans="1:13" x14ac:dyDescent="0.25">
      <c r="A62">
        <v>1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 t="s">
        <v>137</v>
      </c>
      <c r="J62" t="str">
        <f t="shared" si="4"/>
        <v>IM</v>
      </c>
      <c r="K62" t="str">
        <f t="shared" si="3"/>
        <v>11100100</v>
      </c>
      <c r="L62" t="str">
        <f t="shared" si="5"/>
        <v>#228</v>
      </c>
      <c r="M62" t="str">
        <f t="shared" si="6"/>
        <v>$E4</v>
      </c>
    </row>
    <row r="63" spans="1:13" x14ac:dyDescent="0.25">
      <c r="A63">
        <v>1</v>
      </c>
      <c r="B63">
        <v>1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 t="s">
        <v>138</v>
      </c>
      <c r="J63" t="str">
        <f t="shared" si="4"/>
        <v>IM</v>
      </c>
      <c r="K63" t="str">
        <f t="shared" si="3"/>
        <v>11100101</v>
      </c>
      <c r="L63" t="str">
        <f t="shared" si="5"/>
        <v>#229</v>
      </c>
      <c r="M63" t="str">
        <f t="shared" si="6"/>
        <v>$E5</v>
      </c>
    </row>
    <row r="64" spans="1:13" x14ac:dyDescent="0.25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0</v>
      </c>
      <c r="I64" t="s">
        <v>139</v>
      </c>
      <c r="J64" t="str">
        <f t="shared" si="4"/>
        <v>IM</v>
      </c>
      <c r="K64" t="str">
        <f t="shared" si="3"/>
        <v>11100110</v>
      </c>
      <c r="L64" t="str">
        <f t="shared" si="5"/>
        <v>#230</v>
      </c>
      <c r="M64" t="str">
        <f t="shared" si="6"/>
        <v>$E6</v>
      </c>
    </row>
    <row r="65" spans="1:13" x14ac:dyDescent="0.25">
      <c r="A65">
        <v>1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 t="s">
        <v>140</v>
      </c>
      <c r="J65" t="str">
        <f t="shared" si="4"/>
        <v>IM</v>
      </c>
      <c r="K65" t="str">
        <f t="shared" si="3"/>
        <v>11110000</v>
      </c>
      <c r="L65" t="str">
        <f t="shared" si="5"/>
        <v>#240</v>
      </c>
      <c r="M65" t="str">
        <f t="shared" si="6"/>
        <v>$F0</v>
      </c>
    </row>
    <row r="66" spans="1:13" x14ac:dyDescent="0.25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 t="s">
        <v>141</v>
      </c>
      <c r="J66" t="str">
        <f t="shared" si="4"/>
        <v>IM</v>
      </c>
      <c r="K66" t="str">
        <f t="shared" si="3"/>
        <v>11110001</v>
      </c>
      <c r="L66" t="str">
        <f t="shared" si="5"/>
        <v>#241</v>
      </c>
      <c r="M66" t="str">
        <f t="shared" si="6"/>
        <v>$F1</v>
      </c>
    </row>
    <row r="67" spans="1:13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 t="s">
        <v>1</v>
      </c>
      <c r="J67" t="str">
        <f t="shared" si="4"/>
        <v>IM</v>
      </c>
      <c r="K67" t="str">
        <f t="shared" si="3"/>
        <v>11111111</v>
      </c>
      <c r="L67" t="str">
        <f t="shared" si="5"/>
        <v>#255</v>
      </c>
      <c r="M67" t="str">
        <f t="shared" si="6"/>
        <v>$FF</v>
      </c>
    </row>
  </sheetData>
  <sortState xmlns:xlrd2="http://schemas.microsoft.com/office/spreadsheetml/2017/richdata2" ref="A4:M67">
    <sortCondition ref="A4:A67"/>
    <sortCondition ref="B4:B67"/>
    <sortCondition ref="C4:C67"/>
    <sortCondition ref="D4:D67"/>
    <sortCondition ref="E4:E67"/>
    <sortCondition ref="F4:F67"/>
    <sortCondition ref="G4:G67"/>
    <sortCondition ref="H4:H67"/>
  </sortState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56C1-82CA-4F6F-9DED-DDFEBC717E11}">
  <sheetPr>
    <pageSetUpPr fitToPage="1"/>
  </sheetPr>
  <dimension ref="A1:X18"/>
  <sheetViews>
    <sheetView tabSelected="1" workbookViewId="0">
      <selection activeCell="M7" sqref="M7"/>
    </sheetView>
  </sheetViews>
  <sheetFormatPr defaultRowHeight="15" x14ac:dyDescent="0.25"/>
  <cols>
    <col min="1" max="1" width="6" style="2" customWidth="1"/>
    <col min="2" max="17" width="5.5703125" style="2" customWidth="1"/>
    <col min="19" max="24" width="6.42578125" customWidth="1"/>
  </cols>
  <sheetData>
    <row r="1" spans="1:24" x14ac:dyDescent="0.25">
      <c r="A1" s="11" t="s">
        <v>83</v>
      </c>
      <c r="B1" s="17" t="s">
        <v>87</v>
      </c>
      <c r="C1" s="17" t="s">
        <v>88</v>
      </c>
      <c r="D1" s="17" t="s">
        <v>89</v>
      </c>
      <c r="E1" s="17" t="s">
        <v>90</v>
      </c>
      <c r="F1" s="17" t="s">
        <v>91</v>
      </c>
      <c r="G1" s="17" t="s">
        <v>92</v>
      </c>
      <c r="H1" s="17" t="s">
        <v>93</v>
      </c>
      <c r="I1" s="17" t="s">
        <v>94</v>
      </c>
      <c r="J1" s="17" t="s">
        <v>95</v>
      </c>
      <c r="K1" s="17" t="s">
        <v>96</v>
      </c>
      <c r="L1" s="17" t="s">
        <v>97</v>
      </c>
      <c r="M1" s="17" t="s">
        <v>98</v>
      </c>
      <c r="N1" s="17" t="s">
        <v>99</v>
      </c>
      <c r="O1" s="17" t="s">
        <v>100</v>
      </c>
      <c r="P1" s="17" t="s">
        <v>101</v>
      </c>
      <c r="Q1" s="17" t="s">
        <v>102</v>
      </c>
    </row>
    <row r="2" spans="1:24" ht="16.5" customHeight="1" x14ac:dyDescent="0.25">
      <c r="A2" s="12" t="s">
        <v>86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24" ht="27.95" customHeight="1" x14ac:dyDescent="0.25">
      <c r="A3" s="13" t="s">
        <v>103</v>
      </c>
      <c r="B3" s="14" t="s">
        <v>123</v>
      </c>
      <c r="C3" s="14" t="s">
        <v>123</v>
      </c>
      <c r="D3" s="14" t="s">
        <v>123</v>
      </c>
      <c r="E3" s="14" t="s">
        <v>123</v>
      </c>
      <c r="F3" s="14" t="s">
        <v>123</v>
      </c>
      <c r="G3" s="14" t="s">
        <v>123</v>
      </c>
      <c r="H3" s="14" t="s">
        <v>123</v>
      </c>
      <c r="I3" s="14" t="s">
        <v>123</v>
      </c>
      <c r="J3" s="14" t="s">
        <v>123</v>
      </c>
      <c r="K3" s="14" t="s">
        <v>123</v>
      </c>
      <c r="L3" s="14" t="s">
        <v>123</v>
      </c>
      <c r="M3" s="14" t="s">
        <v>123</v>
      </c>
      <c r="N3" s="14" t="s">
        <v>123</v>
      </c>
      <c r="O3" s="14" t="s">
        <v>123</v>
      </c>
      <c r="P3" s="14" t="s">
        <v>123</v>
      </c>
      <c r="Q3" s="14" t="s">
        <v>123</v>
      </c>
    </row>
    <row r="4" spans="1:24" ht="27.95" customHeight="1" x14ac:dyDescent="0.25">
      <c r="A4" s="13" t="s">
        <v>104</v>
      </c>
      <c r="B4" s="14" t="s">
        <v>123</v>
      </c>
      <c r="C4" s="14" t="s">
        <v>123</v>
      </c>
      <c r="D4" s="14" t="s">
        <v>123</v>
      </c>
      <c r="E4" s="14" t="s">
        <v>123</v>
      </c>
      <c r="F4" s="14" t="s">
        <v>123</v>
      </c>
      <c r="G4" s="14" t="s">
        <v>123</v>
      </c>
      <c r="H4" s="14" t="s">
        <v>123</v>
      </c>
      <c r="I4" s="14" t="s">
        <v>123</v>
      </c>
      <c r="J4" s="14" t="s">
        <v>123</v>
      </c>
      <c r="K4" s="14" t="s">
        <v>123</v>
      </c>
      <c r="L4" s="14" t="s">
        <v>123</v>
      </c>
      <c r="M4" s="14" t="s">
        <v>123</v>
      </c>
      <c r="N4" s="14" t="s">
        <v>123</v>
      </c>
      <c r="O4" s="14" t="s">
        <v>123</v>
      </c>
      <c r="P4" s="14" t="s">
        <v>123</v>
      </c>
      <c r="Q4" s="14" t="s">
        <v>123</v>
      </c>
    </row>
    <row r="5" spans="1:24" ht="27.95" customHeight="1" x14ac:dyDescent="0.25">
      <c r="A5" s="13" t="s">
        <v>105</v>
      </c>
      <c r="B5" s="6" t="s">
        <v>57</v>
      </c>
      <c r="C5" s="6" t="s">
        <v>61</v>
      </c>
      <c r="D5" s="6" t="s">
        <v>58</v>
      </c>
      <c r="E5" s="6" t="s">
        <v>62</v>
      </c>
      <c r="F5" s="6" t="s">
        <v>59</v>
      </c>
      <c r="G5" s="6" t="s">
        <v>63</v>
      </c>
      <c r="H5" s="6" t="s">
        <v>60</v>
      </c>
      <c r="I5" s="6" t="s">
        <v>64</v>
      </c>
      <c r="J5" s="14" t="s">
        <v>123</v>
      </c>
      <c r="K5" s="14" t="s">
        <v>123</v>
      </c>
      <c r="L5" s="14" t="s">
        <v>123</v>
      </c>
      <c r="M5" s="14" t="s">
        <v>123</v>
      </c>
      <c r="N5" s="14" t="s">
        <v>123</v>
      </c>
      <c r="O5" s="14" t="s">
        <v>123</v>
      </c>
      <c r="P5" s="14" t="s">
        <v>123</v>
      </c>
      <c r="Q5" s="14" t="s">
        <v>123</v>
      </c>
    </row>
    <row r="6" spans="1:24" ht="27.95" customHeight="1" x14ac:dyDescent="0.25">
      <c r="A6" s="13" t="s">
        <v>106</v>
      </c>
      <c r="B6" s="14" t="s">
        <v>123</v>
      </c>
      <c r="C6" s="14" t="s">
        <v>123</v>
      </c>
      <c r="D6" s="14" t="s">
        <v>123</v>
      </c>
      <c r="E6" s="14" t="s">
        <v>123</v>
      </c>
      <c r="F6" s="14" t="s">
        <v>123</v>
      </c>
      <c r="G6" s="14" t="s">
        <v>123</v>
      </c>
      <c r="H6" s="14" t="s">
        <v>123</v>
      </c>
      <c r="I6" s="14" t="s">
        <v>123</v>
      </c>
      <c r="J6" s="14" t="s">
        <v>123</v>
      </c>
      <c r="K6" s="14" t="s">
        <v>123</v>
      </c>
      <c r="L6" s="14" t="s">
        <v>123</v>
      </c>
      <c r="M6" s="14" t="s">
        <v>123</v>
      </c>
      <c r="N6" s="14" t="s">
        <v>123</v>
      </c>
      <c r="O6" s="14" t="s">
        <v>123</v>
      </c>
      <c r="P6" s="14" t="s">
        <v>123</v>
      </c>
      <c r="Q6" s="14" t="s">
        <v>123</v>
      </c>
    </row>
    <row r="7" spans="1:24" ht="27.95" customHeight="1" x14ac:dyDescent="0.25">
      <c r="A7" s="13" t="s">
        <v>107</v>
      </c>
      <c r="B7" s="6" t="s">
        <v>19</v>
      </c>
      <c r="C7" s="6" t="s">
        <v>24</v>
      </c>
      <c r="D7" s="6" t="s">
        <v>38</v>
      </c>
      <c r="E7" s="6" t="s">
        <v>43</v>
      </c>
      <c r="F7" s="6" t="s">
        <v>52</v>
      </c>
      <c r="G7" s="6" t="s">
        <v>51</v>
      </c>
      <c r="H7" s="6" t="s">
        <v>33</v>
      </c>
      <c r="I7" s="14" t="s">
        <v>123</v>
      </c>
      <c r="J7" s="14" t="s">
        <v>123</v>
      </c>
      <c r="K7" s="14" t="s">
        <v>123</v>
      </c>
      <c r="L7" s="8" t="s">
        <v>65</v>
      </c>
      <c r="M7" s="8" t="s">
        <v>66</v>
      </c>
      <c r="N7" s="14" t="s">
        <v>123</v>
      </c>
      <c r="O7" s="14" t="s">
        <v>123</v>
      </c>
      <c r="P7" s="14" t="s">
        <v>123</v>
      </c>
      <c r="Q7" s="6" t="s">
        <v>55</v>
      </c>
      <c r="S7" s="4"/>
      <c r="T7" s="4"/>
      <c r="U7" s="4"/>
      <c r="V7" s="4"/>
      <c r="W7" s="4"/>
      <c r="X7" s="4"/>
    </row>
    <row r="8" spans="1:24" ht="27.95" customHeight="1" x14ac:dyDescent="0.25">
      <c r="A8" s="13" t="s">
        <v>108</v>
      </c>
      <c r="B8" s="6" t="s">
        <v>69</v>
      </c>
      <c r="C8" s="6" t="s">
        <v>71</v>
      </c>
      <c r="D8" s="6" t="s">
        <v>73</v>
      </c>
      <c r="E8" s="6" t="s">
        <v>75</v>
      </c>
      <c r="F8" s="6" t="s">
        <v>77</v>
      </c>
      <c r="G8" s="6" t="s">
        <v>79</v>
      </c>
      <c r="H8" s="6" t="s">
        <v>81</v>
      </c>
      <c r="I8" s="14" t="s">
        <v>123</v>
      </c>
      <c r="J8" s="14" t="s">
        <v>123</v>
      </c>
      <c r="K8" s="14" t="s">
        <v>123</v>
      </c>
      <c r="L8" s="14" t="s">
        <v>123</v>
      </c>
      <c r="M8" s="14" t="s">
        <v>123</v>
      </c>
      <c r="N8" s="14" t="s">
        <v>123</v>
      </c>
      <c r="O8" s="14" t="s">
        <v>123</v>
      </c>
      <c r="P8" s="8" t="s">
        <v>84</v>
      </c>
      <c r="Q8" s="6" t="s">
        <v>53</v>
      </c>
      <c r="S8" s="4"/>
      <c r="U8" s="4"/>
      <c r="V8" s="4"/>
      <c r="W8" s="4"/>
      <c r="X8" s="4"/>
    </row>
    <row r="9" spans="1:24" ht="27.95" customHeight="1" x14ac:dyDescent="0.25">
      <c r="A9" s="13" t="s">
        <v>109</v>
      </c>
      <c r="B9" s="6" t="s">
        <v>20</v>
      </c>
      <c r="C9" s="6" t="s">
        <v>25</v>
      </c>
      <c r="D9" s="6" t="s">
        <v>39</v>
      </c>
      <c r="E9" s="6" t="s">
        <v>44</v>
      </c>
      <c r="F9" s="14" t="s">
        <v>123</v>
      </c>
      <c r="G9" s="14" t="s">
        <v>123</v>
      </c>
      <c r="H9" s="6" t="s">
        <v>34</v>
      </c>
      <c r="I9" s="14" t="s">
        <v>123</v>
      </c>
      <c r="J9" s="14" t="s">
        <v>123</v>
      </c>
      <c r="K9" s="14" t="s">
        <v>123</v>
      </c>
      <c r="L9" s="14" t="s">
        <v>123</v>
      </c>
      <c r="M9" s="14" t="s">
        <v>123</v>
      </c>
      <c r="N9" s="14" t="s">
        <v>123</v>
      </c>
      <c r="O9" s="14" t="s">
        <v>123</v>
      </c>
      <c r="P9" s="14" t="s">
        <v>123</v>
      </c>
      <c r="Q9" s="6" t="s">
        <v>54</v>
      </c>
      <c r="S9" s="4"/>
      <c r="U9" s="4"/>
      <c r="V9" s="4"/>
      <c r="W9" s="4"/>
      <c r="X9" s="4"/>
    </row>
    <row r="10" spans="1:24" ht="27.95" customHeight="1" x14ac:dyDescent="0.25">
      <c r="A10" s="13" t="s">
        <v>110</v>
      </c>
      <c r="B10" s="14" t="s">
        <v>123</v>
      </c>
      <c r="C10" s="14" t="s">
        <v>123</v>
      </c>
      <c r="D10" s="14" t="s">
        <v>123</v>
      </c>
      <c r="E10" s="14" t="s">
        <v>123</v>
      </c>
      <c r="F10" s="14" t="s">
        <v>123</v>
      </c>
      <c r="G10" s="14" t="s">
        <v>123</v>
      </c>
      <c r="H10" s="14" t="s">
        <v>123</v>
      </c>
      <c r="I10" s="14" t="s">
        <v>123</v>
      </c>
      <c r="J10" s="14" t="s">
        <v>123</v>
      </c>
      <c r="K10" s="14" t="s">
        <v>123</v>
      </c>
      <c r="L10" s="14" t="s">
        <v>123</v>
      </c>
      <c r="M10" s="14" t="s">
        <v>123</v>
      </c>
      <c r="N10" s="14" t="s">
        <v>123</v>
      </c>
      <c r="O10" s="14" t="s">
        <v>123</v>
      </c>
      <c r="P10" s="14" t="s">
        <v>123</v>
      </c>
      <c r="Q10" s="14" t="s">
        <v>123</v>
      </c>
      <c r="U10" s="4"/>
      <c r="V10" s="4"/>
      <c r="W10" s="4"/>
      <c r="X10" s="4"/>
    </row>
    <row r="11" spans="1:24" ht="27.95" customHeight="1" x14ac:dyDescent="0.25">
      <c r="A11" s="13" t="s">
        <v>111</v>
      </c>
      <c r="B11" s="6" t="s">
        <v>22</v>
      </c>
      <c r="C11" s="6" t="s">
        <v>27</v>
      </c>
      <c r="D11" s="6" t="s">
        <v>41</v>
      </c>
      <c r="E11" s="6" t="s">
        <v>46</v>
      </c>
      <c r="F11" s="14" t="s">
        <v>123</v>
      </c>
      <c r="G11" s="14" t="s">
        <v>123</v>
      </c>
      <c r="H11" s="6" t="s">
        <v>36</v>
      </c>
      <c r="I11" s="14" t="s">
        <v>123</v>
      </c>
      <c r="J11" s="14" t="s">
        <v>123</v>
      </c>
      <c r="K11" s="14" t="s">
        <v>123</v>
      </c>
      <c r="L11" s="14" t="s">
        <v>123</v>
      </c>
      <c r="M11" s="14" t="s">
        <v>123</v>
      </c>
      <c r="N11" s="14" t="s">
        <v>123</v>
      </c>
      <c r="O11" s="14" t="s">
        <v>123</v>
      </c>
      <c r="P11" s="14" t="s">
        <v>123</v>
      </c>
      <c r="Q11" s="14" t="s">
        <v>123</v>
      </c>
      <c r="U11" s="4"/>
      <c r="V11" s="4"/>
      <c r="W11" s="4"/>
      <c r="X11" s="4"/>
    </row>
    <row r="12" spans="1:24" ht="27.95" customHeight="1" x14ac:dyDescent="0.25">
      <c r="A12" s="13" t="s">
        <v>112</v>
      </c>
      <c r="B12" s="14" t="s">
        <v>123</v>
      </c>
      <c r="C12" s="14" t="s">
        <v>123</v>
      </c>
      <c r="D12" s="14" t="s">
        <v>123</v>
      </c>
      <c r="E12" s="14" t="s">
        <v>123</v>
      </c>
      <c r="F12" s="14" t="s">
        <v>123</v>
      </c>
      <c r="G12" s="14" t="s">
        <v>123</v>
      </c>
      <c r="H12" s="14" t="s">
        <v>123</v>
      </c>
      <c r="I12" s="14" t="s">
        <v>123</v>
      </c>
      <c r="J12" s="14" t="s">
        <v>123</v>
      </c>
      <c r="K12" s="14" t="s">
        <v>123</v>
      </c>
      <c r="L12" s="14" t="s">
        <v>123</v>
      </c>
      <c r="M12" s="14" t="s">
        <v>123</v>
      </c>
      <c r="N12" s="14" t="s">
        <v>123</v>
      </c>
      <c r="O12" s="14" t="s">
        <v>123</v>
      </c>
      <c r="P12" s="14" t="s">
        <v>123</v>
      </c>
      <c r="Q12" s="14" t="s">
        <v>123</v>
      </c>
      <c r="U12" s="4"/>
      <c r="V12" s="4"/>
      <c r="W12" s="4"/>
      <c r="X12" s="4"/>
    </row>
    <row r="13" spans="1:24" ht="27.95" customHeight="1" x14ac:dyDescent="0.25">
      <c r="A13" s="13" t="s">
        <v>113</v>
      </c>
      <c r="B13" s="6" t="s">
        <v>23</v>
      </c>
      <c r="C13" s="6" t="s">
        <v>28</v>
      </c>
      <c r="D13" s="6" t="s">
        <v>42</v>
      </c>
      <c r="E13" s="6" t="s">
        <v>47</v>
      </c>
      <c r="F13" s="14" t="s">
        <v>123</v>
      </c>
      <c r="G13" s="14" t="s">
        <v>123</v>
      </c>
      <c r="H13" s="6" t="s">
        <v>37</v>
      </c>
      <c r="I13" s="14" t="s">
        <v>123</v>
      </c>
      <c r="J13" s="14" t="s">
        <v>123</v>
      </c>
      <c r="K13" s="14" t="s">
        <v>123</v>
      </c>
      <c r="L13" s="14" t="s">
        <v>123</v>
      </c>
      <c r="M13" s="14" t="s">
        <v>123</v>
      </c>
      <c r="N13" s="14" t="s">
        <v>123</v>
      </c>
      <c r="O13" s="14" t="s">
        <v>123</v>
      </c>
      <c r="P13" s="14" t="s">
        <v>123</v>
      </c>
      <c r="Q13" s="14" t="s">
        <v>123</v>
      </c>
      <c r="U13" s="4"/>
      <c r="V13" s="4"/>
      <c r="W13" s="4"/>
      <c r="X13" s="4"/>
    </row>
    <row r="14" spans="1:24" ht="27.95" customHeight="1" x14ac:dyDescent="0.25">
      <c r="A14" s="13" t="s">
        <v>114</v>
      </c>
      <c r="B14" s="14" t="s">
        <v>123</v>
      </c>
      <c r="C14" s="14" t="s">
        <v>123</v>
      </c>
      <c r="D14" s="14" t="s">
        <v>123</v>
      </c>
      <c r="E14" s="14" t="s">
        <v>123</v>
      </c>
      <c r="F14" s="14" t="s">
        <v>123</v>
      </c>
      <c r="G14" s="14" t="s">
        <v>123</v>
      </c>
      <c r="H14" s="14" t="s">
        <v>123</v>
      </c>
      <c r="I14" s="14" t="s">
        <v>123</v>
      </c>
      <c r="J14" s="14" t="s">
        <v>123</v>
      </c>
      <c r="K14" s="14" t="s">
        <v>123</v>
      </c>
      <c r="L14" s="14" t="s">
        <v>123</v>
      </c>
      <c r="M14" s="14" t="s">
        <v>123</v>
      </c>
      <c r="N14" s="14" t="s">
        <v>123</v>
      </c>
      <c r="O14" s="14" t="s">
        <v>123</v>
      </c>
      <c r="P14" s="14" t="s">
        <v>123</v>
      </c>
      <c r="Q14" s="14" t="s">
        <v>123</v>
      </c>
      <c r="T14" s="4"/>
      <c r="U14" s="4"/>
      <c r="V14" s="4"/>
      <c r="W14" s="4"/>
      <c r="X14" s="4"/>
    </row>
    <row r="15" spans="1:24" ht="27.95" customHeight="1" x14ac:dyDescent="0.25">
      <c r="A15" s="13" t="s">
        <v>115</v>
      </c>
      <c r="B15" s="6" t="s">
        <v>21</v>
      </c>
      <c r="C15" s="6" t="s">
        <v>26</v>
      </c>
      <c r="D15" s="6" t="s">
        <v>40</v>
      </c>
      <c r="E15" s="6" t="s">
        <v>45</v>
      </c>
      <c r="F15" s="6" t="s">
        <v>120</v>
      </c>
      <c r="G15" s="6" t="s">
        <v>119</v>
      </c>
      <c r="H15" s="6" t="s">
        <v>35</v>
      </c>
      <c r="I15" s="14" t="s">
        <v>123</v>
      </c>
      <c r="J15" s="14" t="s">
        <v>123</v>
      </c>
      <c r="K15" s="14" t="s">
        <v>123</v>
      </c>
      <c r="L15" s="14" t="s">
        <v>123</v>
      </c>
      <c r="M15" s="14" t="s">
        <v>123</v>
      </c>
      <c r="N15" s="14" t="s">
        <v>123</v>
      </c>
      <c r="O15" s="14" t="s">
        <v>123</v>
      </c>
      <c r="P15" s="14" t="s">
        <v>123</v>
      </c>
      <c r="Q15" s="14" t="s">
        <v>123</v>
      </c>
      <c r="T15" s="4"/>
      <c r="U15" s="4"/>
      <c r="V15" s="4"/>
      <c r="W15" s="4"/>
      <c r="X15" s="4"/>
    </row>
    <row r="16" spans="1:24" ht="27.95" customHeight="1" x14ac:dyDescent="0.25">
      <c r="A16" s="13" t="s">
        <v>116</v>
      </c>
      <c r="B16" s="6" t="s">
        <v>70</v>
      </c>
      <c r="C16" s="6" t="s">
        <v>72</v>
      </c>
      <c r="D16" s="6" t="s">
        <v>74</v>
      </c>
      <c r="E16" s="6" t="s">
        <v>76</v>
      </c>
      <c r="F16" s="6" t="s">
        <v>78</v>
      </c>
      <c r="G16" s="6" t="s">
        <v>80</v>
      </c>
      <c r="H16" s="6" t="s">
        <v>82</v>
      </c>
      <c r="I16" s="14" t="s">
        <v>123</v>
      </c>
      <c r="J16" s="14" t="s">
        <v>123</v>
      </c>
      <c r="K16" s="14" t="s">
        <v>123</v>
      </c>
      <c r="L16" s="14" t="s">
        <v>123</v>
      </c>
      <c r="M16" s="14" t="s">
        <v>123</v>
      </c>
      <c r="N16" s="14" t="s">
        <v>123</v>
      </c>
      <c r="O16" s="14" t="s">
        <v>123</v>
      </c>
      <c r="P16" s="14" t="s">
        <v>123</v>
      </c>
      <c r="Q16" s="14" t="s">
        <v>123</v>
      </c>
      <c r="T16" s="4"/>
      <c r="U16" s="4"/>
      <c r="V16" s="4"/>
      <c r="W16" s="4"/>
      <c r="X16" s="4"/>
    </row>
    <row r="17" spans="1:24" ht="27.95" customHeight="1" x14ac:dyDescent="0.25">
      <c r="A17" s="13" t="s">
        <v>117</v>
      </c>
      <c r="B17" s="6" t="s">
        <v>48</v>
      </c>
      <c r="C17" s="6" t="s">
        <v>49</v>
      </c>
      <c r="D17" s="14" t="s">
        <v>123</v>
      </c>
      <c r="E17" s="14" t="s">
        <v>123</v>
      </c>
      <c r="F17" s="14" t="s">
        <v>123</v>
      </c>
      <c r="G17" s="14" t="s">
        <v>123</v>
      </c>
      <c r="H17" s="14" t="s">
        <v>123</v>
      </c>
      <c r="I17" s="14" t="s">
        <v>123</v>
      </c>
      <c r="J17" s="14" t="s">
        <v>123</v>
      </c>
      <c r="K17" s="14" t="s">
        <v>123</v>
      </c>
      <c r="L17" s="14" t="s">
        <v>123</v>
      </c>
      <c r="M17" s="14" t="s">
        <v>123</v>
      </c>
      <c r="N17" s="14" t="s">
        <v>123</v>
      </c>
      <c r="O17" s="14" t="s">
        <v>123</v>
      </c>
      <c r="P17" s="14" t="s">
        <v>123</v>
      </c>
      <c r="Q17" s="6" t="s">
        <v>56</v>
      </c>
      <c r="T17" s="4"/>
      <c r="U17" s="4"/>
      <c r="V17" s="4"/>
      <c r="W17" s="4"/>
      <c r="X17" s="4"/>
    </row>
    <row r="18" spans="1:24" ht="27.95" customHeight="1" x14ac:dyDescent="0.25">
      <c r="A18" s="13" t="s">
        <v>118</v>
      </c>
      <c r="B18" s="6" t="s">
        <v>50</v>
      </c>
      <c r="C18" s="14" t="s">
        <v>123</v>
      </c>
      <c r="D18" s="14" t="s">
        <v>123</v>
      </c>
      <c r="E18" s="14" t="s">
        <v>123</v>
      </c>
      <c r="F18" s="14" t="s">
        <v>123</v>
      </c>
      <c r="G18" s="14" t="s">
        <v>123</v>
      </c>
      <c r="H18" s="14" t="s">
        <v>123</v>
      </c>
      <c r="I18" s="14" t="s">
        <v>123</v>
      </c>
      <c r="J18" s="14" t="s">
        <v>123</v>
      </c>
      <c r="K18" s="14" t="s">
        <v>123</v>
      </c>
      <c r="L18" s="6" t="s">
        <v>67</v>
      </c>
      <c r="M18" s="6" t="s">
        <v>68</v>
      </c>
      <c r="N18" s="14" t="s">
        <v>123</v>
      </c>
      <c r="O18" s="14" t="s">
        <v>123</v>
      </c>
      <c r="P18" s="14" t="s">
        <v>123</v>
      </c>
      <c r="Q18" s="6" t="s">
        <v>85</v>
      </c>
      <c r="S18" s="4"/>
      <c r="T18" s="4"/>
      <c r="U18" s="4"/>
      <c r="V18" s="4"/>
      <c r="W18" s="4"/>
      <c r="X18" s="4"/>
    </row>
  </sheetData>
  <mergeCells count="16">
    <mergeCell ref="N1:N2"/>
    <mergeCell ref="O1:O2"/>
    <mergeCell ref="P1:P2"/>
    <mergeCell ref="Q1:Q2"/>
    <mergeCell ref="H1:H2"/>
    <mergeCell ref="I1:I2"/>
    <mergeCell ref="J1:J2"/>
    <mergeCell ref="K1:K2"/>
    <mergeCell ref="L1:L2"/>
    <mergeCell ref="M1:M2"/>
    <mergeCell ref="G1:G2"/>
    <mergeCell ref="B1:B2"/>
    <mergeCell ref="C1:C2"/>
    <mergeCell ref="D1:D2"/>
    <mergeCell ref="E1:E2"/>
    <mergeCell ref="F1:F2"/>
  </mergeCells>
  <pageMargins left="0.25" right="0.25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1D54-1A6A-495F-9A69-35140409A80E}">
  <dimension ref="A1:P67"/>
  <sheetViews>
    <sheetView topLeftCell="A40" workbookViewId="0">
      <selection activeCell="I50" sqref="I50:K67"/>
    </sheetView>
  </sheetViews>
  <sheetFormatPr defaultRowHeight="15" x14ac:dyDescent="0.25"/>
  <sheetData>
    <row r="1" spans="1:16" x14ac:dyDescent="0.25">
      <c r="A1" s="16" t="s">
        <v>122</v>
      </c>
      <c r="B1" s="16"/>
      <c r="C1" s="16"/>
    </row>
    <row r="2" spans="1:16" x14ac:dyDescent="0.25">
      <c r="A2" s="10"/>
      <c r="B2" s="10"/>
      <c r="C2" s="10"/>
    </row>
    <row r="3" spans="1:16" x14ac:dyDescent="0.25">
      <c r="A3">
        <v>7</v>
      </c>
      <c r="B3">
        <v>6</v>
      </c>
      <c r="C3">
        <v>5</v>
      </c>
      <c r="D3">
        <v>4</v>
      </c>
      <c r="E3">
        <v>3</v>
      </c>
      <c r="F3">
        <v>2</v>
      </c>
      <c r="G3">
        <v>1</v>
      </c>
      <c r="H3">
        <v>0</v>
      </c>
      <c r="I3" t="s">
        <v>142</v>
      </c>
      <c r="J3" t="s">
        <v>143</v>
      </c>
      <c r="K3" t="s">
        <v>146</v>
      </c>
      <c r="L3" t="s">
        <v>144</v>
      </c>
      <c r="M3" t="s">
        <v>145</v>
      </c>
      <c r="O3" t="str">
        <f>"000"</f>
        <v>000</v>
      </c>
      <c r="P3" t="s">
        <v>123</v>
      </c>
    </row>
    <row r="4" spans="1:1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 t="s">
        <v>127</v>
      </c>
      <c r="J4" t="str">
        <f t="shared" ref="J4:J35" si="0">VLOOKUP(F4&amp;G4&amp;H4,$O$3:$P$10,2)</f>
        <v>D</v>
      </c>
      <c r="K4" t="str">
        <f t="shared" ref="K4:K35" si="1">"$"&amp;BIN2HEX(L4,2)</f>
        <v>$02</v>
      </c>
      <c r="L4" t="str">
        <f>A4&amp;B4&amp;C4&amp;D4&amp;E4&amp;F4&amp;G4&amp;H4</f>
        <v>00000010</v>
      </c>
      <c r="M4" t="str">
        <f t="shared" ref="M4:M35" si="2">"#"&amp;BIN2DEC(L4)</f>
        <v>#2</v>
      </c>
      <c r="O4" t="str">
        <f>"001"</f>
        <v>001</v>
      </c>
      <c r="P4" t="s">
        <v>125</v>
      </c>
    </row>
    <row r="5" spans="1:16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 t="s">
        <v>133</v>
      </c>
      <c r="J5" t="str">
        <f t="shared" si="0"/>
        <v>D</v>
      </c>
      <c r="K5" t="str">
        <f t="shared" si="1"/>
        <v>$0A</v>
      </c>
      <c r="L5" t="str">
        <f t="shared" ref="L5:L67" si="3">A5&amp;B5&amp;C5&amp;D5&amp;E5&amp;F5&amp;G5&amp;H5</f>
        <v>00001010</v>
      </c>
      <c r="M5" t="str">
        <f t="shared" si="2"/>
        <v>#10</v>
      </c>
      <c r="O5" t="str">
        <f>"010"</f>
        <v>010</v>
      </c>
      <c r="P5" t="s">
        <v>0</v>
      </c>
    </row>
    <row r="6" spans="1:16" x14ac:dyDescent="0.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 t="s">
        <v>129</v>
      </c>
      <c r="J6" t="str">
        <f t="shared" si="0"/>
        <v>D</v>
      </c>
      <c r="K6" t="str">
        <f t="shared" si="1"/>
        <v>$12</v>
      </c>
      <c r="L6" t="str">
        <f t="shared" si="3"/>
        <v>00010010</v>
      </c>
      <c r="M6" t="str">
        <f t="shared" si="2"/>
        <v>#18</v>
      </c>
      <c r="O6" t="str">
        <f>"011"</f>
        <v>011</v>
      </c>
      <c r="P6" t="s">
        <v>29</v>
      </c>
    </row>
    <row r="7" spans="1:16" x14ac:dyDescent="0.25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 t="s">
        <v>128</v>
      </c>
      <c r="J7" t="str">
        <f t="shared" si="0"/>
        <v>D</v>
      </c>
      <c r="K7" t="str">
        <f t="shared" si="1"/>
        <v>$1A</v>
      </c>
      <c r="L7" t="str">
        <f t="shared" si="3"/>
        <v>00011010</v>
      </c>
      <c r="M7" t="str">
        <f t="shared" si="2"/>
        <v>#26</v>
      </c>
      <c r="O7" t="str">
        <f>"100"</f>
        <v>100</v>
      </c>
      <c r="P7" t="s">
        <v>31</v>
      </c>
    </row>
    <row r="8" spans="1:16" x14ac:dyDescent="0.25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 t="s">
        <v>131</v>
      </c>
      <c r="J8" t="str">
        <f t="shared" si="0"/>
        <v>D</v>
      </c>
      <c r="K8" t="str">
        <f t="shared" si="1"/>
        <v>$22</v>
      </c>
      <c r="L8" t="str">
        <f t="shared" si="3"/>
        <v>00100010</v>
      </c>
      <c r="M8" t="str">
        <f t="shared" si="2"/>
        <v>#34</v>
      </c>
      <c r="O8" t="str">
        <f>"101"</f>
        <v>101</v>
      </c>
      <c r="P8" t="s">
        <v>32</v>
      </c>
    </row>
    <row r="9" spans="1:16" x14ac:dyDescent="0.25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 t="s">
        <v>130</v>
      </c>
      <c r="J9" t="str">
        <f t="shared" si="0"/>
        <v>D</v>
      </c>
      <c r="K9" t="str">
        <f t="shared" si="1"/>
        <v>$2A</v>
      </c>
      <c r="L9" t="str">
        <f t="shared" si="3"/>
        <v>00101010</v>
      </c>
      <c r="M9" t="str">
        <f t="shared" si="2"/>
        <v>#42</v>
      </c>
      <c r="O9" t="str">
        <f>"110"</f>
        <v>110</v>
      </c>
      <c r="P9" t="s">
        <v>30</v>
      </c>
    </row>
    <row r="10" spans="1:16" x14ac:dyDescent="0.25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 t="s">
        <v>3</v>
      </c>
      <c r="J10" t="str">
        <f t="shared" si="0"/>
        <v>D</v>
      </c>
      <c r="K10" t="str">
        <f t="shared" si="1"/>
        <v>$32</v>
      </c>
      <c r="L10" t="str">
        <f t="shared" si="3"/>
        <v>00110010</v>
      </c>
      <c r="M10" t="str">
        <f t="shared" si="2"/>
        <v>#50</v>
      </c>
      <c r="O10" t="str">
        <f>"111"</f>
        <v>111</v>
      </c>
      <c r="P10" t="s">
        <v>124</v>
      </c>
    </row>
    <row r="11" spans="1:16" x14ac:dyDescent="0.25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 t="s">
        <v>132</v>
      </c>
      <c r="J11" t="str">
        <f t="shared" si="0"/>
        <v>D</v>
      </c>
      <c r="K11" t="str">
        <f t="shared" si="1"/>
        <v>$3A</v>
      </c>
      <c r="L11" t="str">
        <f t="shared" si="3"/>
        <v>00111010</v>
      </c>
      <c r="M11" t="str">
        <f t="shared" si="2"/>
        <v>#58</v>
      </c>
    </row>
    <row r="12" spans="1:16" x14ac:dyDescent="0.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 t="s">
        <v>4</v>
      </c>
      <c r="J12" t="str">
        <f t="shared" si="0"/>
        <v>D</v>
      </c>
      <c r="K12" t="str">
        <f t="shared" si="1"/>
        <v>$42</v>
      </c>
      <c r="L12" t="str">
        <f t="shared" si="3"/>
        <v>01000010</v>
      </c>
      <c r="M12" t="str">
        <f t="shared" si="2"/>
        <v>#66</v>
      </c>
    </row>
    <row r="13" spans="1:16" x14ac:dyDescent="0.25">
      <c r="A13">
        <v>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 t="s">
        <v>2</v>
      </c>
      <c r="J13" t="str">
        <f t="shared" si="0"/>
        <v>D</v>
      </c>
      <c r="K13" t="str">
        <f t="shared" si="1"/>
        <v>$4A</v>
      </c>
      <c r="L13" t="str">
        <f t="shared" si="3"/>
        <v>01001010</v>
      </c>
      <c r="M13" t="str">
        <f t="shared" si="2"/>
        <v>#74</v>
      </c>
    </row>
    <row r="14" spans="1:16" x14ac:dyDescent="0.25">
      <c r="A14">
        <v>0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 t="s">
        <v>6</v>
      </c>
      <c r="J14" t="str">
        <f t="shared" si="0"/>
        <v>D</v>
      </c>
      <c r="K14" t="str">
        <f t="shared" si="1"/>
        <v>$52</v>
      </c>
      <c r="L14" t="str">
        <f t="shared" si="3"/>
        <v>01010010</v>
      </c>
      <c r="M14" t="str">
        <f t="shared" si="2"/>
        <v>#82</v>
      </c>
    </row>
    <row r="15" spans="1:16" x14ac:dyDescent="0.25">
      <c r="A15">
        <v>0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 t="s">
        <v>5</v>
      </c>
      <c r="J15" t="str">
        <f t="shared" si="0"/>
        <v>D</v>
      </c>
      <c r="K15" t="str">
        <f t="shared" si="1"/>
        <v>$5A</v>
      </c>
      <c r="L15" t="str">
        <f t="shared" si="3"/>
        <v>01011010</v>
      </c>
      <c r="M15" t="str">
        <f t="shared" si="2"/>
        <v>#90</v>
      </c>
    </row>
    <row r="16" spans="1:16" x14ac:dyDescent="0.25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 t="s">
        <v>8</v>
      </c>
      <c r="J16" t="str">
        <f t="shared" si="0"/>
        <v>D</v>
      </c>
      <c r="K16" t="str">
        <f t="shared" si="1"/>
        <v>$62</v>
      </c>
      <c r="L16" t="str">
        <f t="shared" si="3"/>
        <v>01100010</v>
      </c>
      <c r="M16" t="str">
        <f t="shared" si="2"/>
        <v>#98</v>
      </c>
    </row>
    <row r="17" spans="1:13" x14ac:dyDescent="0.25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 t="s">
        <v>7</v>
      </c>
      <c r="J17" t="str">
        <f t="shared" si="0"/>
        <v>D</v>
      </c>
      <c r="K17" t="str">
        <f t="shared" si="1"/>
        <v>$6A</v>
      </c>
      <c r="L17" t="str">
        <f t="shared" si="3"/>
        <v>01101010</v>
      </c>
      <c r="M17" t="str">
        <f t="shared" si="2"/>
        <v>#106</v>
      </c>
    </row>
    <row r="18" spans="1:13" x14ac:dyDescent="0.25">
      <c r="A18">
        <v>0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 t="s">
        <v>17</v>
      </c>
      <c r="J18" t="str">
        <f t="shared" si="0"/>
        <v>D</v>
      </c>
      <c r="K18" t="str">
        <f t="shared" si="1"/>
        <v>$72</v>
      </c>
      <c r="L18" t="str">
        <f t="shared" si="3"/>
        <v>01110010</v>
      </c>
      <c r="M18" t="str">
        <f t="shared" si="2"/>
        <v>#114</v>
      </c>
    </row>
    <row r="19" spans="1:13" x14ac:dyDescent="0.25">
      <c r="A19">
        <v>0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 t="s">
        <v>16</v>
      </c>
      <c r="J19" t="str">
        <f t="shared" si="0"/>
        <v>D</v>
      </c>
      <c r="K19" t="str">
        <f t="shared" si="1"/>
        <v>$7A</v>
      </c>
      <c r="L19" t="str">
        <f t="shared" si="3"/>
        <v>01111010</v>
      </c>
      <c r="M19" t="str">
        <f t="shared" si="2"/>
        <v>#122</v>
      </c>
    </row>
    <row r="20" spans="1:13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 t="s">
        <v>135</v>
      </c>
      <c r="J20" t="str">
        <f t="shared" si="0"/>
        <v>D</v>
      </c>
      <c r="K20" t="str">
        <f t="shared" si="1"/>
        <v>$82</v>
      </c>
      <c r="L20" t="str">
        <f t="shared" si="3"/>
        <v>10000010</v>
      </c>
      <c r="M20" t="str">
        <f t="shared" si="2"/>
        <v>#130</v>
      </c>
    </row>
    <row r="21" spans="1:13" x14ac:dyDescent="0.25">
      <c r="A21">
        <v>1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 t="s">
        <v>134</v>
      </c>
      <c r="J21" t="str">
        <f t="shared" si="0"/>
        <v>D</v>
      </c>
      <c r="K21" t="str">
        <f t="shared" si="1"/>
        <v>$8A</v>
      </c>
      <c r="L21" t="str">
        <f t="shared" si="3"/>
        <v>10001010</v>
      </c>
      <c r="M21" t="str">
        <f t="shared" si="2"/>
        <v>#138</v>
      </c>
    </row>
    <row r="22" spans="1:13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 t="s">
        <v>136</v>
      </c>
      <c r="J22" t="str">
        <f t="shared" si="0"/>
        <v>D</v>
      </c>
      <c r="K22" t="str">
        <f t="shared" si="1"/>
        <v>$FA</v>
      </c>
      <c r="L22" t="str">
        <f t="shared" si="3"/>
        <v>11111010</v>
      </c>
      <c r="M22" t="str">
        <f t="shared" si="2"/>
        <v>#250</v>
      </c>
    </row>
    <row r="23" spans="1:1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 t="s">
        <v>127</v>
      </c>
      <c r="J23" t="str">
        <f t="shared" si="0"/>
        <v>DX</v>
      </c>
      <c r="K23" t="str">
        <f t="shared" si="1"/>
        <v>$06</v>
      </c>
      <c r="L23" t="str">
        <f t="shared" si="3"/>
        <v>00000110</v>
      </c>
      <c r="M23" t="str">
        <f t="shared" si="2"/>
        <v>#6</v>
      </c>
    </row>
    <row r="24" spans="1:13" x14ac:dyDescent="0.25">
      <c r="A24">
        <v>0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 t="s">
        <v>133</v>
      </c>
      <c r="J24" t="str">
        <f t="shared" si="0"/>
        <v>DX</v>
      </c>
      <c r="K24" t="str">
        <f t="shared" si="1"/>
        <v>$0E</v>
      </c>
      <c r="L24" t="str">
        <f t="shared" si="3"/>
        <v>00001110</v>
      </c>
      <c r="M24" t="str">
        <f t="shared" si="2"/>
        <v>#14</v>
      </c>
    </row>
    <row r="25" spans="1:13" x14ac:dyDescent="0.25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 t="s">
        <v>129</v>
      </c>
      <c r="J25" t="str">
        <f t="shared" si="0"/>
        <v>DX</v>
      </c>
      <c r="K25" t="str">
        <f t="shared" si="1"/>
        <v>$16</v>
      </c>
      <c r="L25" t="str">
        <f t="shared" si="3"/>
        <v>00010110</v>
      </c>
      <c r="M25" t="str">
        <f t="shared" si="2"/>
        <v>#22</v>
      </c>
    </row>
    <row r="26" spans="1:13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0</v>
      </c>
      <c r="I26" t="s">
        <v>128</v>
      </c>
      <c r="J26" t="str">
        <f t="shared" si="0"/>
        <v>DX</v>
      </c>
      <c r="K26" t="str">
        <f t="shared" si="1"/>
        <v>$1E</v>
      </c>
      <c r="L26" t="str">
        <f t="shared" si="3"/>
        <v>00011110</v>
      </c>
      <c r="M26" t="str">
        <f t="shared" si="2"/>
        <v>#30</v>
      </c>
    </row>
    <row r="27" spans="1:13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 t="s">
        <v>131</v>
      </c>
      <c r="J27" t="str">
        <f t="shared" si="0"/>
        <v>DX</v>
      </c>
      <c r="K27" t="str">
        <f t="shared" si="1"/>
        <v>$26</v>
      </c>
      <c r="L27" t="str">
        <f t="shared" si="3"/>
        <v>00100110</v>
      </c>
      <c r="M27" t="str">
        <f t="shared" si="2"/>
        <v>#38</v>
      </c>
    </row>
    <row r="28" spans="1:13" x14ac:dyDescent="0.25">
      <c r="A28">
        <v>0</v>
      </c>
      <c r="B28">
        <v>0</v>
      </c>
      <c r="C28">
        <v>1</v>
      </c>
      <c r="D28">
        <v>0</v>
      </c>
      <c r="E28">
        <v>1</v>
      </c>
      <c r="F28">
        <v>1</v>
      </c>
      <c r="G28">
        <v>1</v>
      </c>
      <c r="H28">
        <v>0</v>
      </c>
      <c r="I28" t="s">
        <v>130</v>
      </c>
      <c r="J28" t="str">
        <f t="shared" si="0"/>
        <v>DX</v>
      </c>
      <c r="K28" t="str">
        <f t="shared" si="1"/>
        <v>$2E</v>
      </c>
      <c r="L28" t="str">
        <f t="shared" si="3"/>
        <v>00101110</v>
      </c>
      <c r="M28" t="str">
        <f t="shared" si="2"/>
        <v>#46</v>
      </c>
    </row>
    <row r="29" spans="1:13" x14ac:dyDescent="0.25">
      <c r="A29">
        <v>0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 t="s">
        <v>3</v>
      </c>
      <c r="J29" t="str">
        <f t="shared" si="0"/>
        <v>DX</v>
      </c>
      <c r="K29" t="str">
        <f t="shared" si="1"/>
        <v>$36</v>
      </c>
      <c r="L29" t="str">
        <f t="shared" si="3"/>
        <v>00110110</v>
      </c>
      <c r="M29" t="str">
        <f t="shared" si="2"/>
        <v>#54</v>
      </c>
    </row>
    <row r="30" spans="1:13" x14ac:dyDescent="0.25">
      <c r="A30">
        <v>0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 t="s">
        <v>132</v>
      </c>
      <c r="J30" t="str">
        <f t="shared" si="0"/>
        <v>DX</v>
      </c>
      <c r="K30" t="str">
        <f t="shared" si="1"/>
        <v>$3E</v>
      </c>
      <c r="L30" t="str">
        <f t="shared" si="3"/>
        <v>00111110</v>
      </c>
      <c r="M30" t="str">
        <f t="shared" si="2"/>
        <v>#62</v>
      </c>
    </row>
    <row r="31" spans="1:13" x14ac:dyDescent="0.25">
      <c r="A31">
        <v>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 t="s">
        <v>4</v>
      </c>
      <c r="J31" t="str">
        <f t="shared" si="0"/>
        <v>DX</v>
      </c>
      <c r="K31" t="str">
        <f t="shared" si="1"/>
        <v>$46</v>
      </c>
      <c r="L31" t="str">
        <f t="shared" si="3"/>
        <v>01000110</v>
      </c>
      <c r="M31" t="str">
        <f t="shared" si="2"/>
        <v>#70</v>
      </c>
    </row>
    <row r="32" spans="1:13" x14ac:dyDescent="0.25">
      <c r="A32">
        <v>0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 t="s">
        <v>2</v>
      </c>
      <c r="J32" t="str">
        <f t="shared" si="0"/>
        <v>DX</v>
      </c>
      <c r="K32" t="str">
        <f t="shared" si="1"/>
        <v>$4E</v>
      </c>
      <c r="L32" t="str">
        <f t="shared" si="3"/>
        <v>01001110</v>
      </c>
      <c r="M32" t="str">
        <f t="shared" si="2"/>
        <v>#78</v>
      </c>
    </row>
    <row r="33" spans="1:13" x14ac:dyDescent="0.25">
      <c r="A33">
        <v>0</v>
      </c>
      <c r="B33">
        <v>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 t="s">
        <v>6</v>
      </c>
      <c r="J33" t="str">
        <f t="shared" si="0"/>
        <v>DX</v>
      </c>
      <c r="K33" t="str">
        <f t="shared" si="1"/>
        <v>$56</v>
      </c>
      <c r="L33" t="str">
        <f t="shared" si="3"/>
        <v>01010110</v>
      </c>
      <c r="M33" t="str">
        <f t="shared" si="2"/>
        <v>#86</v>
      </c>
    </row>
    <row r="34" spans="1:13" x14ac:dyDescent="0.25">
      <c r="A34">
        <v>0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 t="s">
        <v>5</v>
      </c>
      <c r="J34" t="str">
        <f t="shared" si="0"/>
        <v>DX</v>
      </c>
      <c r="K34" t="str">
        <f t="shared" si="1"/>
        <v>$5E</v>
      </c>
      <c r="L34" t="str">
        <f t="shared" si="3"/>
        <v>01011110</v>
      </c>
      <c r="M34" t="str">
        <f t="shared" si="2"/>
        <v>#94</v>
      </c>
    </row>
    <row r="35" spans="1:13" x14ac:dyDescent="0.25">
      <c r="A35">
        <v>0</v>
      </c>
      <c r="B35">
        <v>1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 t="s">
        <v>8</v>
      </c>
      <c r="J35" t="str">
        <f t="shared" si="0"/>
        <v>DX</v>
      </c>
      <c r="K35" t="str">
        <f t="shared" si="1"/>
        <v>$66</v>
      </c>
      <c r="L35" t="str">
        <f t="shared" si="3"/>
        <v>01100110</v>
      </c>
      <c r="M35" t="str">
        <f t="shared" si="2"/>
        <v>#102</v>
      </c>
    </row>
    <row r="36" spans="1:13" x14ac:dyDescent="0.25">
      <c r="A36">
        <v>0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 t="s">
        <v>7</v>
      </c>
      <c r="J36" t="str">
        <f t="shared" ref="J36:J67" si="4">VLOOKUP(F36&amp;G36&amp;H36,$O$3:$P$10,2)</f>
        <v>DX</v>
      </c>
      <c r="K36" t="str">
        <f t="shared" ref="K36:K67" si="5">"$"&amp;BIN2HEX(L36,2)</f>
        <v>$6E</v>
      </c>
      <c r="L36" t="str">
        <f t="shared" si="3"/>
        <v>01101110</v>
      </c>
      <c r="M36" t="str">
        <f t="shared" ref="M36:M67" si="6">"#"&amp;BIN2DEC(L36)</f>
        <v>#110</v>
      </c>
    </row>
    <row r="37" spans="1:1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 t="s">
        <v>127</v>
      </c>
      <c r="J37" t="str">
        <f t="shared" si="4"/>
        <v>I</v>
      </c>
      <c r="K37" t="str">
        <f t="shared" si="5"/>
        <v>$03</v>
      </c>
      <c r="L37" t="str">
        <f t="shared" si="3"/>
        <v>00000011</v>
      </c>
      <c r="M37" t="str">
        <f t="shared" si="6"/>
        <v>#3</v>
      </c>
    </row>
    <row r="38" spans="1:13" x14ac:dyDescent="0.25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1</v>
      </c>
      <c r="I38" t="s">
        <v>133</v>
      </c>
      <c r="J38" t="str">
        <f t="shared" si="4"/>
        <v>I</v>
      </c>
      <c r="K38" t="str">
        <f t="shared" si="5"/>
        <v>$0B</v>
      </c>
      <c r="L38" t="str">
        <f t="shared" si="3"/>
        <v>00001011</v>
      </c>
      <c r="M38" t="str">
        <f t="shared" si="6"/>
        <v>#11</v>
      </c>
    </row>
    <row r="39" spans="1:13" x14ac:dyDescent="0.25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 t="s">
        <v>129</v>
      </c>
      <c r="J39" t="str">
        <f t="shared" si="4"/>
        <v>I</v>
      </c>
      <c r="K39" t="str">
        <f t="shared" si="5"/>
        <v>$13</v>
      </c>
      <c r="L39" t="str">
        <f t="shared" si="3"/>
        <v>00010011</v>
      </c>
      <c r="M39" t="str">
        <f t="shared" si="6"/>
        <v>#19</v>
      </c>
    </row>
    <row r="40" spans="1:13" x14ac:dyDescent="0.25">
      <c r="A40">
        <v>0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 t="s">
        <v>128</v>
      </c>
      <c r="J40" t="str">
        <f t="shared" si="4"/>
        <v>I</v>
      </c>
      <c r="K40" t="str">
        <f t="shared" si="5"/>
        <v>$1B</v>
      </c>
      <c r="L40" t="str">
        <f t="shared" si="3"/>
        <v>00011011</v>
      </c>
      <c r="M40" t="str">
        <f t="shared" si="6"/>
        <v>#27</v>
      </c>
    </row>
    <row r="41" spans="1:13" x14ac:dyDescent="0.25">
      <c r="A41">
        <v>0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1</v>
      </c>
      <c r="I41" t="s">
        <v>130</v>
      </c>
      <c r="J41" t="str">
        <f t="shared" si="4"/>
        <v>I</v>
      </c>
      <c r="K41" t="str">
        <f t="shared" si="5"/>
        <v>$2B</v>
      </c>
      <c r="L41" t="str">
        <f t="shared" si="3"/>
        <v>00101011</v>
      </c>
      <c r="M41" t="str">
        <f t="shared" si="6"/>
        <v>#43</v>
      </c>
    </row>
    <row r="42" spans="1:13" x14ac:dyDescent="0.25">
      <c r="A42">
        <v>0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 t="s">
        <v>16</v>
      </c>
      <c r="J42" t="str">
        <f t="shared" si="4"/>
        <v>I</v>
      </c>
      <c r="K42" t="str">
        <f t="shared" si="5"/>
        <v>$7B</v>
      </c>
      <c r="L42" t="str">
        <f t="shared" si="3"/>
        <v>01111011</v>
      </c>
      <c r="M42" t="str">
        <f t="shared" si="6"/>
        <v>#123</v>
      </c>
    </row>
    <row r="43" spans="1:13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 t="s">
        <v>18</v>
      </c>
      <c r="J43" t="str">
        <f t="shared" si="4"/>
        <v>IM</v>
      </c>
      <c r="K43" t="str">
        <f t="shared" si="5"/>
        <v>$07</v>
      </c>
      <c r="L43" t="str">
        <f t="shared" si="3"/>
        <v>00000111</v>
      </c>
      <c r="M43" t="str">
        <f t="shared" si="6"/>
        <v>#7</v>
      </c>
    </row>
    <row r="44" spans="1:13" x14ac:dyDescent="0.25">
      <c r="A44">
        <v>0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 t="s">
        <v>137</v>
      </c>
      <c r="J44" t="str">
        <f t="shared" si="4"/>
        <v>IM</v>
      </c>
      <c r="K44" t="str">
        <f t="shared" si="5"/>
        <v>$27</v>
      </c>
      <c r="L44" t="str">
        <f t="shared" si="3"/>
        <v>00100111</v>
      </c>
      <c r="M44" t="str">
        <f t="shared" si="6"/>
        <v>#39</v>
      </c>
    </row>
    <row r="45" spans="1:13" x14ac:dyDescent="0.25">
      <c r="A45">
        <v>0</v>
      </c>
      <c r="B45">
        <v>0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 t="s">
        <v>138</v>
      </c>
      <c r="J45" t="str">
        <f t="shared" si="4"/>
        <v>IM</v>
      </c>
      <c r="K45" t="str">
        <f t="shared" si="5"/>
        <v>$2F</v>
      </c>
      <c r="L45" t="str">
        <f t="shared" si="3"/>
        <v>00101111</v>
      </c>
      <c r="M45" t="str">
        <f t="shared" si="6"/>
        <v>#47</v>
      </c>
    </row>
    <row r="46" spans="1:13" x14ac:dyDescent="0.25">
      <c r="A46">
        <v>0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 t="s">
        <v>139</v>
      </c>
      <c r="J46" t="str">
        <f t="shared" si="4"/>
        <v>IM</v>
      </c>
      <c r="K46" t="str">
        <f t="shared" si="5"/>
        <v>$37</v>
      </c>
      <c r="L46" t="str">
        <f t="shared" si="3"/>
        <v>00110111</v>
      </c>
      <c r="M46" t="str">
        <f t="shared" si="6"/>
        <v>#55</v>
      </c>
    </row>
    <row r="47" spans="1:13" x14ac:dyDescent="0.25">
      <c r="A47">
        <v>1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 t="s">
        <v>140</v>
      </c>
      <c r="J47" t="str">
        <f t="shared" si="4"/>
        <v>IM</v>
      </c>
      <c r="K47" t="str">
        <f t="shared" si="5"/>
        <v>$87</v>
      </c>
      <c r="L47" t="str">
        <f t="shared" si="3"/>
        <v>10000111</v>
      </c>
      <c r="M47" t="str">
        <f t="shared" si="6"/>
        <v>#135</v>
      </c>
    </row>
    <row r="48" spans="1:13" x14ac:dyDescent="0.25">
      <c r="A48">
        <v>1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 t="s">
        <v>141</v>
      </c>
      <c r="J48" t="str">
        <f t="shared" si="4"/>
        <v>IM</v>
      </c>
      <c r="K48" t="str">
        <f t="shared" si="5"/>
        <v>$8F</v>
      </c>
      <c r="L48" t="str">
        <f t="shared" si="3"/>
        <v>10001111</v>
      </c>
      <c r="M48" t="str">
        <f t="shared" si="6"/>
        <v>#143</v>
      </c>
    </row>
    <row r="49" spans="1:13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 t="s">
        <v>1</v>
      </c>
      <c r="J49" t="str">
        <f t="shared" si="4"/>
        <v>IM</v>
      </c>
      <c r="K49" t="str">
        <f t="shared" si="5"/>
        <v>$FF</v>
      </c>
      <c r="L49" t="str">
        <f t="shared" si="3"/>
        <v>11111111</v>
      </c>
      <c r="M49" t="str">
        <f t="shared" si="6"/>
        <v>#255</v>
      </c>
    </row>
    <row r="50" spans="1:13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 t="s">
        <v>127</v>
      </c>
      <c r="J50" t="str">
        <f t="shared" si="4"/>
        <v>IX</v>
      </c>
      <c r="K50" t="str">
        <f t="shared" si="5"/>
        <v>$05</v>
      </c>
      <c r="L50" t="str">
        <f t="shared" si="3"/>
        <v>00000101</v>
      </c>
      <c r="M50" t="str">
        <f t="shared" si="6"/>
        <v>#5</v>
      </c>
    </row>
    <row r="51" spans="1:13" x14ac:dyDescent="0.25">
      <c r="A51">
        <v>0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 t="s">
        <v>133</v>
      </c>
      <c r="J51" t="str">
        <f t="shared" si="4"/>
        <v>IX</v>
      </c>
      <c r="K51" t="str">
        <f t="shared" si="5"/>
        <v>$0D</v>
      </c>
      <c r="L51" t="str">
        <f t="shared" si="3"/>
        <v>00001101</v>
      </c>
      <c r="M51" t="str">
        <f t="shared" si="6"/>
        <v>#13</v>
      </c>
    </row>
    <row r="52" spans="1:13" x14ac:dyDescent="0.25">
      <c r="A52">
        <v>0</v>
      </c>
      <c r="B52">
        <v>0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 t="s">
        <v>129</v>
      </c>
      <c r="J52" t="str">
        <f t="shared" si="4"/>
        <v>IX</v>
      </c>
      <c r="K52" t="str">
        <f t="shared" si="5"/>
        <v>$15</v>
      </c>
      <c r="L52" t="str">
        <f t="shared" si="3"/>
        <v>00010101</v>
      </c>
      <c r="M52" t="str">
        <f t="shared" si="6"/>
        <v>#21</v>
      </c>
    </row>
    <row r="53" spans="1:13" x14ac:dyDescent="0.25">
      <c r="A53">
        <v>0</v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 t="s">
        <v>128</v>
      </c>
      <c r="J53" t="str">
        <f t="shared" si="4"/>
        <v>IX</v>
      </c>
      <c r="K53" t="str">
        <f t="shared" si="5"/>
        <v>$1D</v>
      </c>
      <c r="L53" t="str">
        <f t="shared" si="3"/>
        <v>00011101</v>
      </c>
      <c r="M53" t="str">
        <f t="shared" si="6"/>
        <v>#29</v>
      </c>
    </row>
    <row r="54" spans="1:13" x14ac:dyDescent="0.25">
      <c r="A54">
        <v>0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 t="s">
        <v>130</v>
      </c>
      <c r="J54" t="str">
        <f t="shared" si="4"/>
        <v>IX</v>
      </c>
      <c r="K54" t="str">
        <f t="shared" si="5"/>
        <v>$2D</v>
      </c>
      <c r="L54" t="str">
        <f t="shared" si="3"/>
        <v>00101101</v>
      </c>
      <c r="M54" t="str">
        <f t="shared" si="6"/>
        <v>#45</v>
      </c>
    </row>
    <row r="55" spans="1:13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 t="s">
        <v>9</v>
      </c>
      <c r="J55" t="str">
        <f t="shared" si="4"/>
        <v>R</v>
      </c>
      <c r="K55" t="str">
        <f t="shared" si="5"/>
        <v>$01</v>
      </c>
      <c r="L55" t="str">
        <f t="shared" si="3"/>
        <v>00000001</v>
      </c>
      <c r="M55" t="str">
        <f t="shared" si="6"/>
        <v>#1</v>
      </c>
    </row>
    <row r="56" spans="1:13" x14ac:dyDescent="0.25">
      <c r="A56">
        <v>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 t="s">
        <v>126</v>
      </c>
      <c r="J56" t="str">
        <f t="shared" si="4"/>
        <v>R</v>
      </c>
      <c r="K56" t="str">
        <f t="shared" si="5"/>
        <v>$09</v>
      </c>
      <c r="L56" t="str">
        <f t="shared" si="3"/>
        <v>00001001</v>
      </c>
      <c r="M56" t="str">
        <f t="shared" si="6"/>
        <v>#9</v>
      </c>
    </row>
    <row r="57" spans="1:13" x14ac:dyDescent="0.25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 t="s">
        <v>10</v>
      </c>
      <c r="J57" t="str">
        <f t="shared" si="4"/>
        <v>R</v>
      </c>
      <c r="K57" t="str">
        <f t="shared" si="5"/>
        <v>$11</v>
      </c>
      <c r="L57" t="str">
        <f t="shared" si="3"/>
        <v>00010001</v>
      </c>
      <c r="M57" t="str">
        <f t="shared" si="6"/>
        <v>#17</v>
      </c>
    </row>
    <row r="58" spans="1:13" x14ac:dyDescent="0.25">
      <c r="A58">
        <v>0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1</v>
      </c>
      <c r="I58" t="s">
        <v>11</v>
      </c>
      <c r="J58" t="str">
        <f t="shared" si="4"/>
        <v>R</v>
      </c>
      <c r="K58" t="str">
        <f t="shared" si="5"/>
        <v>$19</v>
      </c>
      <c r="L58" t="str">
        <f t="shared" si="3"/>
        <v>00011001</v>
      </c>
      <c r="M58" t="str">
        <f t="shared" si="6"/>
        <v>#25</v>
      </c>
    </row>
    <row r="59" spans="1:13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 t="s">
        <v>12</v>
      </c>
      <c r="J59" t="str">
        <f t="shared" si="4"/>
        <v>R</v>
      </c>
      <c r="K59" t="str">
        <f t="shared" si="5"/>
        <v>$21</v>
      </c>
      <c r="L59" t="str">
        <f t="shared" si="3"/>
        <v>00100001</v>
      </c>
      <c r="M59" t="str">
        <f t="shared" si="6"/>
        <v>#33</v>
      </c>
    </row>
    <row r="60" spans="1:13" x14ac:dyDescent="0.25">
      <c r="A60">
        <v>0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 t="s">
        <v>13</v>
      </c>
      <c r="J60" t="str">
        <f t="shared" si="4"/>
        <v>R</v>
      </c>
      <c r="K60" t="str">
        <f t="shared" si="5"/>
        <v>$29</v>
      </c>
      <c r="L60" t="str">
        <f t="shared" si="3"/>
        <v>00101001</v>
      </c>
      <c r="M60" t="str">
        <f t="shared" si="6"/>
        <v>#41</v>
      </c>
    </row>
    <row r="61" spans="1:13" x14ac:dyDescent="0.25">
      <c r="A61">
        <v>0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 t="s">
        <v>14</v>
      </c>
      <c r="J61" t="str">
        <f t="shared" si="4"/>
        <v>R</v>
      </c>
      <c r="K61" t="str">
        <f t="shared" si="5"/>
        <v>$31</v>
      </c>
      <c r="L61" t="str">
        <f t="shared" si="3"/>
        <v>00110001</v>
      </c>
      <c r="M61" t="str">
        <f t="shared" si="6"/>
        <v>#49</v>
      </c>
    </row>
    <row r="62" spans="1:13" x14ac:dyDescent="0.25">
      <c r="A62">
        <v>0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 t="s">
        <v>15</v>
      </c>
      <c r="J62" t="str">
        <f t="shared" si="4"/>
        <v>R</v>
      </c>
      <c r="K62" t="str">
        <f t="shared" si="5"/>
        <v>$39</v>
      </c>
      <c r="L62" t="str">
        <f t="shared" si="3"/>
        <v>00111001</v>
      </c>
      <c r="M62" t="str">
        <f t="shared" si="6"/>
        <v>#57</v>
      </c>
    </row>
    <row r="63" spans="1:13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 t="s">
        <v>127</v>
      </c>
      <c r="J63" t="str">
        <f t="shared" si="4"/>
        <v>XI</v>
      </c>
      <c r="K63" t="str">
        <f t="shared" si="5"/>
        <v>$04</v>
      </c>
      <c r="L63" t="str">
        <f t="shared" si="3"/>
        <v>00000100</v>
      </c>
      <c r="M63" t="str">
        <f t="shared" si="6"/>
        <v>#4</v>
      </c>
    </row>
    <row r="64" spans="1:13" x14ac:dyDescent="0.25">
      <c r="A64">
        <v>0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 t="s">
        <v>133</v>
      </c>
      <c r="J64" t="str">
        <f t="shared" si="4"/>
        <v>XI</v>
      </c>
      <c r="K64" t="str">
        <f t="shared" si="5"/>
        <v>$0C</v>
      </c>
      <c r="L64" t="str">
        <f t="shared" si="3"/>
        <v>00001100</v>
      </c>
      <c r="M64" t="str">
        <f t="shared" si="6"/>
        <v>#12</v>
      </c>
    </row>
    <row r="65" spans="1:13" x14ac:dyDescent="0.25">
      <c r="A65">
        <v>0</v>
      </c>
      <c r="B65">
        <v>0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 t="s">
        <v>129</v>
      </c>
      <c r="J65" t="str">
        <f t="shared" si="4"/>
        <v>XI</v>
      </c>
      <c r="K65" t="str">
        <f t="shared" si="5"/>
        <v>$14</v>
      </c>
      <c r="L65" t="str">
        <f t="shared" si="3"/>
        <v>00010100</v>
      </c>
      <c r="M65" t="str">
        <f t="shared" si="6"/>
        <v>#20</v>
      </c>
    </row>
    <row r="66" spans="1:13" x14ac:dyDescent="0.25">
      <c r="A66">
        <v>0</v>
      </c>
      <c r="B66">
        <v>0</v>
      </c>
      <c r="C66">
        <v>0</v>
      </c>
      <c r="D66">
        <v>1</v>
      </c>
      <c r="E66">
        <v>1</v>
      </c>
      <c r="F66">
        <v>1</v>
      </c>
      <c r="G66">
        <v>0</v>
      </c>
      <c r="H66">
        <v>0</v>
      </c>
      <c r="I66" t="s">
        <v>128</v>
      </c>
      <c r="J66" t="str">
        <f t="shared" si="4"/>
        <v>XI</v>
      </c>
      <c r="K66" t="str">
        <f t="shared" si="5"/>
        <v>$1C</v>
      </c>
      <c r="L66" t="str">
        <f t="shared" si="3"/>
        <v>00011100</v>
      </c>
      <c r="M66" t="str">
        <f t="shared" si="6"/>
        <v>#28</v>
      </c>
    </row>
    <row r="67" spans="1:13" x14ac:dyDescent="0.25">
      <c r="A67">
        <v>0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 t="s">
        <v>130</v>
      </c>
      <c r="J67" t="str">
        <f t="shared" si="4"/>
        <v>XI</v>
      </c>
      <c r="K67" t="str">
        <f t="shared" si="5"/>
        <v>$2C</v>
      </c>
      <c r="L67" t="str">
        <f t="shared" si="3"/>
        <v>00101100</v>
      </c>
      <c r="M67" t="str">
        <f t="shared" si="6"/>
        <v>#44</v>
      </c>
    </row>
  </sheetData>
  <sortState xmlns:xlrd2="http://schemas.microsoft.com/office/spreadsheetml/2017/richdata2" ref="A4:M67">
    <sortCondition ref="J3:J67"/>
  </sortState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F2A93-6CD0-4282-A375-177777DB09B2}">
  <dimension ref="A1:AL23"/>
  <sheetViews>
    <sheetView workbookViewId="0">
      <selection activeCell="W14" sqref="W14"/>
    </sheetView>
  </sheetViews>
  <sheetFormatPr defaultRowHeight="15" x14ac:dyDescent="0.25"/>
  <cols>
    <col min="1" max="1" width="6" style="2" customWidth="1"/>
    <col min="2" max="17" width="5.5703125" style="2" customWidth="1"/>
    <col min="19" max="34" width="6.42578125" customWidth="1"/>
  </cols>
  <sheetData>
    <row r="1" spans="1:38" x14ac:dyDescent="0.25">
      <c r="A1" s="1" t="s">
        <v>83</v>
      </c>
      <c r="B1" s="15" t="s">
        <v>87</v>
      </c>
      <c r="C1" s="15" t="s">
        <v>88</v>
      </c>
      <c r="D1" s="15" t="s">
        <v>89</v>
      </c>
      <c r="E1" s="15" t="s">
        <v>90</v>
      </c>
      <c r="F1" s="15" t="s">
        <v>91</v>
      </c>
      <c r="G1" s="15" t="s">
        <v>92</v>
      </c>
      <c r="H1" s="15" t="s">
        <v>93</v>
      </c>
      <c r="I1" s="15" t="s">
        <v>94</v>
      </c>
      <c r="J1" s="15" t="s">
        <v>95</v>
      </c>
      <c r="K1" s="15" t="s">
        <v>96</v>
      </c>
      <c r="L1" s="15" t="s">
        <v>97</v>
      </c>
      <c r="M1" s="15" t="s">
        <v>98</v>
      </c>
      <c r="N1" s="15" t="s">
        <v>99</v>
      </c>
      <c r="O1" s="15" t="s">
        <v>100</v>
      </c>
      <c r="P1" s="15" t="s">
        <v>101</v>
      </c>
      <c r="Q1" s="15" t="s">
        <v>102</v>
      </c>
    </row>
    <row r="2" spans="1:38" ht="16.5" customHeight="1" x14ac:dyDescent="0.25">
      <c r="A2" s="1" t="s">
        <v>86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38" ht="27.95" customHeight="1" x14ac:dyDescent="0.25">
      <c r="A3" s="6" t="s">
        <v>103</v>
      </c>
      <c r="B3" s="9"/>
      <c r="C3" s="6" t="s">
        <v>57</v>
      </c>
      <c r="D3" s="6" t="s">
        <v>19</v>
      </c>
      <c r="E3" s="6" t="s">
        <v>20</v>
      </c>
      <c r="F3" s="6" t="s">
        <v>22</v>
      </c>
      <c r="G3" s="6" t="s">
        <v>23</v>
      </c>
      <c r="H3" s="6" t="s">
        <v>21</v>
      </c>
      <c r="I3" s="6" t="s">
        <v>56</v>
      </c>
      <c r="J3" s="9"/>
      <c r="K3" s="6" t="s">
        <v>61</v>
      </c>
      <c r="L3" s="6" t="s">
        <v>33</v>
      </c>
      <c r="M3" s="6" t="s">
        <v>34</v>
      </c>
      <c r="N3" s="6" t="s">
        <v>36</v>
      </c>
      <c r="O3" s="6" t="s">
        <v>37</v>
      </c>
      <c r="P3" s="6" t="s">
        <v>35</v>
      </c>
      <c r="Q3" s="9"/>
      <c r="AE3" s="2"/>
      <c r="AF3" s="2"/>
      <c r="AG3" s="2"/>
      <c r="AH3" s="2"/>
      <c r="AI3" s="2"/>
      <c r="AJ3" s="2"/>
      <c r="AK3" s="2"/>
      <c r="AL3" s="2"/>
    </row>
    <row r="4" spans="1:38" ht="27.95" customHeight="1" x14ac:dyDescent="0.25">
      <c r="A4" s="6" t="s">
        <v>104</v>
      </c>
      <c r="B4" s="9"/>
      <c r="C4" s="6" t="s">
        <v>58</v>
      </c>
      <c r="D4" s="6" t="s">
        <v>38</v>
      </c>
      <c r="E4" s="6" t="s">
        <v>39</v>
      </c>
      <c r="F4" s="6" t="s">
        <v>41</v>
      </c>
      <c r="G4" s="6" t="s">
        <v>42</v>
      </c>
      <c r="H4" s="6" t="s">
        <v>40</v>
      </c>
      <c r="I4" s="9"/>
      <c r="J4" s="9"/>
      <c r="K4" s="6" t="s">
        <v>62</v>
      </c>
      <c r="L4" s="6" t="s">
        <v>24</v>
      </c>
      <c r="M4" s="6" t="s">
        <v>25</v>
      </c>
      <c r="N4" s="6" t="s">
        <v>27</v>
      </c>
      <c r="O4" s="6" t="s">
        <v>28</v>
      </c>
      <c r="P4" s="6" t="s">
        <v>26</v>
      </c>
      <c r="Q4" s="9"/>
      <c r="S4" s="4"/>
      <c r="U4" s="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ht="27.95" customHeight="1" x14ac:dyDescent="0.25">
      <c r="A5" s="6" t="s">
        <v>105</v>
      </c>
      <c r="B5" s="6" t="s">
        <v>44</v>
      </c>
      <c r="C5" s="6" t="s">
        <v>59</v>
      </c>
      <c r="D5" s="6" t="s">
        <v>51</v>
      </c>
      <c r="E5" s="6"/>
      <c r="F5" s="6"/>
      <c r="G5" s="6"/>
      <c r="H5" s="6" t="s">
        <v>119</v>
      </c>
      <c r="I5" s="6" t="s">
        <v>48</v>
      </c>
      <c r="J5" s="9"/>
      <c r="K5" s="6" t="s">
        <v>63</v>
      </c>
      <c r="L5" s="6" t="s">
        <v>43</v>
      </c>
      <c r="M5" s="9"/>
      <c r="N5" s="6" t="s">
        <v>46</v>
      </c>
      <c r="O5" s="6" t="s">
        <v>47</v>
      </c>
      <c r="P5" s="6" t="s">
        <v>45</v>
      </c>
      <c r="Q5" s="6" t="s">
        <v>49</v>
      </c>
      <c r="U5" s="4"/>
      <c r="AJ5" s="4"/>
      <c r="AK5" s="4"/>
      <c r="AL5" s="4"/>
    </row>
    <row r="6" spans="1:38" ht="27.95" customHeight="1" x14ac:dyDescent="0.25">
      <c r="A6" s="6" t="s">
        <v>106</v>
      </c>
      <c r="B6" s="9"/>
      <c r="C6" s="6" t="s">
        <v>60</v>
      </c>
      <c r="D6" s="6" t="s">
        <v>69</v>
      </c>
      <c r="E6" s="6"/>
      <c r="F6" s="6"/>
      <c r="G6" s="6"/>
      <c r="H6" s="6" t="s">
        <v>70</v>
      </c>
      <c r="I6" s="6" t="s">
        <v>50</v>
      </c>
      <c r="J6" s="6"/>
      <c r="K6" s="6" t="s">
        <v>64</v>
      </c>
      <c r="L6" s="6" t="s">
        <v>52</v>
      </c>
      <c r="M6" s="9"/>
      <c r="N6" s="9"/>
      <c r="O6" s="9"/>
      <c r="P6" s="6" t="s">
        <v>120</v>
      </c>
      <c r="Q6" s="9"/>
      <c r="Y6" s="2"/>
      <c r="Z6" s="2"/>
      <c r="AA6" s="2"/>
      <c r="AB6" s="2"/>
      <c r="AC6" s="2"/>
      <c r="AE6" s="2"/>
      <c r="AF6" s="2"/>
      <c r="AG6" s="2"/>
      <c r="AH6" s="2"/>
      <c r="AI6" s="2"/>
      <c r="AJ6" s="2"/>
      <c r="AK6" s="2"/>
    </row>
    <row r="7" spans="1:38" ht="27.95" customHeight="1" x14ac:dyDescent="0.25">
      <c r="A7" s="6" t="s">
        <v>107</v>
      </c>
      <c r="B7" s="6"/>
      <c r="C7" s="6"/>
      <c r="D7" s="6" t="s">
        <v>73</v>
      </c>
      <c r="E7" s="6"/>
      <c r="F7" s="6"/>
      <c r="G7" s="6"/>
      <c r="H7" s="6" t="s">
        <v>74</v>
      </c>
      <c r="I7" s="6"/>
      <c r="J7" s="6"/>
      <c r="K7" s="6"/>
      <c r="L7" s="6" t="s">
        <v>71</v>
      </c>
      <c r="M7" s="6"/>
      <c r="N7" s="6"/>
      <c r="O7" s="6"/>
      <c r="P7" s="6" t="s">
        <v>72</v>
      </c>
      <c r="Q7" s="6"/>
      <c r="V7" s="4"/>
      <c r="AA7" s="2"/>
      <c r="AC7" s="2"/>
      <c r="AD7" s="2"/>
      <c r="AE7" s="2"/>
      <c r="AF7" s="2"/>
      <c r="AG7" s="2"/>
      <c r="AH7" s="2"/>
      <c r="AI7" s="2"/>
      <c r="AJ7" s="2"/>
      <c r="AK7" s="2"/>
    </row>
    <row r="8" spans="1:38" ht="27.95" customHeight="1" x14ac:dyDescent="0.25">
      <c r="A8" s="6" t="s">
        <v>108</v>
      </c>
      <c r="B8" s="6"/>
      <c r="C8" s="6"/>
      <c r="D8" s="6" t="s">
        <v>77</v>
      </c>
      <c r="E8" s="9"/>
      <c r="F8" s="9"/>
      <c r="G8" s="9"/>
      <c r="H8" s="6" t="s">
        <v>78</v>
      </c>
      <c r="I8" s="9"/>
      <c r="J8" s="9"/>
      <c r="K8" s="9"/>
      <c r="L8" s="6" t="s">
        <v>75</v>
      </c>
      <c r="M8" s="9"/>
      <c r="N8" s="9"/>
      <c r="O8" s="9"/>
      <c r="P8" s="6" t="s">
        <v>76</v>
      </c>
      <c r="Q8" s="6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8" ht="27.95" customHeight="1" x14ac:dyDescent="0.25">
      <c r="A9" s="6" t="s">
        <v>109</v>
      </c>
      <c r="B9" s="6"/>
      <c r="C9" s="6"/>
      <c r="D9" s="6" t="s">
        <v>81</v>
      </c>
      <c r="E9" s="6"/>
      <c r="F9" s="6"/>
      <c r="G9" s="6"/>
      <c r="H9" s="6" t="s">
        <v>82</v>
      </c>
      <c r="I9" s="6"/>
      <c r="J9" s="6"/>
      <c r="K9" s="6"/>
      <c r="L9" s="6" t="s">
        <v>79</v>
      </c>
      <c r="M9" s="6"/>
      <c r="N9" s="6"/>
      <c r="O9" s="6"/>
      <c r="P9" s="6" t="s">
        <v>80</v>
      </c>
      <c r="Q9" s="6"/>
      <c r="AA9" s="2"/>
      <c r="AC9" s="2"/>
      <c r="AD9" s="2"/>
      <c r="AE9" s="2"/>
      <c r="AF9" s="2"/>
      <c r="AG9" s="2"/>
      <c r="AH9" s="2"/>
      <c r="AI9" s="2"/>
      <c r="AJ9" s="2"/>
      <c r="AK9" s="2"/>
    </row>
    <row r="10" spans="1:38" ht="27.95" customHeight="1" x14ac:dyDescent="0.25">
      <c r="A10" s="6" t="s">
        <v>110</v>
      </c>
      <c r="B10" s="6"/>
      <c r="C10" s="6"/>
      <c r="D10" s="6" t="s">
        <v>55</v>
      </c>
      <c r="E10" s="6"/>
      <c r="F10" s="6"/>
      <c r="G10" s="6"/>
      <c r="H10" s="6"/>
      <c r="I10" s="9"/>
      <c r="J10" s="9"/>
      <c r="K10" s="9"/>
      <c r="L10" s="6" t="s">
        <v>53</v>
      </c>
      <c r="M10" s="6" t="s">
        <v>54</v>
      </c>
      <c r="N10" s="9"/>
      <c r="O10" s="9"/>
      <c r="P10" s="9"/>
      <c r="Q10" s="9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8" ht="27.95" customHeight="1" x14ac:dyDescent="0.25">
      <c r="A11" s="6" t="s">
        <v>111</v>
      </c>
      <c r="B11" s="6"/>
      <c r="C11" s="6"/>
      <c r="D11" s="6" t="s">
        <v>66</v>
      </c>
      <c r="E11" s="6"/>
      <c r="F11" s="6"/>
      <c r="G11" s="6"/>
      <c r="H11" s="9"/>
      <c r="I11" s="6" t="s">
        <v>67</v>
      </c>
      <c r="J11" s="9"/>
      <c r="K11" s="9"/>
      <c r="L11" s="6" t="s">
        <v>65</v>
      </c>
      <c r="M11" s="9"/>
      <c r="N11" s="9"/>
      <c r="O11" s="9"/>
      <c r="P11" s="9"/>
      <c r="Q11" s="6" t="s">
        <v>68</v>
      </c>
      <c r="U11" s="4"/>
      <c r="AA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8" ht="27.95" customHeight="1" x14ac:dyDescent="0.25">
      <c r="A12" s="6" t="s">
        <v>112</v>
      </c>
      <c r="B12" s="9"/>
      <c r="C12" s="9"/>
      <c r="D12" s="9"/>
      <c r="E12" s="9"/>
      <c r="F12" s="9"/>
      <c r="G12" s="6"/>
      <c r="H12" s="9"/>
      <c r="I12" s="9"/>
      <c r="J12" s="9"/>
      <c r="K12" s="9"/>
      <c r="L12" s="9"/>
      <c r="M12" s="9"/>
      <c r="N12" s="9"/>
      <c r="O12" s="9"/>
      <c r="P12" s="9"/>
      <c r="Q12" s="9"/>
      <c r="U12" s="4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8" ht="27.95" customHeight="1" x14ac:dyDescent="0.25">
      <c r="A13" s="6" t="s">
        <v>113</v>
      </c>
      <c r="B13" s="6"/>
      <c r="C13" s="6"/>
      <c r="D13" s="6"/>
      <c r="E13" s="6"/>
      <c r="F13" s="9"/>
      <c r="G13" s="6"/>
      <c r="H13" s="9"/>
      <c r="I13" s="9"/>
      <c r="J13" s="9"/>
      <c r="K13" s="9"/>
      <c r="L13" s="9"/>
      <c r="M13" s="9"/>
      <c r="N13" s="9"/>
      <c r="O13" s="9"/>
      <c r="P13" s="9"/>
      <c r="Q13" s="9"/>
      <c r="U13" s="4"/>
      <c r="AD13" s="2"/>
      <c r="AK13" s="2"/>
    </row>
    <row r="14" spans="1:38" ht="27.95" customHeight="1" x14ac:dyDescent="0.25">
      <c r="A14" s="6" t="s">
        <v>114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T14" s="4"/>
      <c r="U14" s="4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8" ht="27.95" customHeight="1" x14ac:dyDescent="0.25">
      <c r="A15" s="6" t="s">
        <v>115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9"/>
      <c r="Q15" s="9"/>
      <c r="T15" s="4"/>
      <c r="U15" s="4"/>
      <c r="X15" s="2"/>
      <c r="Y15" s="2"/>
      <c r="Z15" s="2"/>
      <c r="AE15" s="2"/>
      <c r="AF15" s="2"/>
      <c r="AG15" s="2"/>
      <c r="AH15" s="2"/>
      <c r="AI15" s="2"/>
      <c r="AJ15" s="2"/>
      <c r="AK15" s="2"/>
    </row>
    <row r="16" spans="1:38" ht="27.95" customHeight="1" x14ac:dyDescent="0.25">
      <c r="A16" s="6" t="s">
        <v>116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T16" s="4"/>
      <c r="U16" s="4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ht="27.95" customHeight="1" x14ac:dyDescent="0.25">
      <c r="A17" s="6" t="s">
        <v>117</v>
      </c>
      <c r="B17" s="6"/>
      <c r="C17" s="9"/>
      <c r="D17" s="9"/>
      <c r="E17" s="9"/>
      <c r="F17" s="6"/>
      <c r="G17" s="6"/>
      <c r="H17" s="6"/>
      <c r="I17" s="9"/>
      <c r="J17" s="9"/>
      <c r="K17" s="9"/>
      <c r="L17" s="9"/>
      <c r="M17" s="9"/>
      <c r="N17" s="9"/>
      <c r="O17" s="9"/>
      <c r="P17" s="9"/>
      <c r="Q17" s="9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27.95" customHeight="1" x14ac:dyDescent="0.25">
      <c r="A18" s="6" t="s">
        <v>118</v>
      </c>
      <c r="B18" s="6"/>
      <c r="C18" s="6"/>
      <c r="D18" s="6" t="s">
        <v>84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6" t="s">
        <v>85</v>
      </c>
    </row>
    <row r="20" spans="1:37" x14ac:dyDescent="0.25">
      <c r="S20" s="4"/>
      <c r="T20" s="4"/>
      <c r="U20" s="4"/>
    </row>
    <row r="21" spans="1:37" x14ac:dyDescent="0.25">
      <c r="S21" s="4"/>
      <c r="U21" s="4"/>
    </row>
    <row r="22" spans="1:37" x14ac:dyDescent="0.25">
      <c r="T22" s="4"/>
      <c r="U22" s="4"/>
    </row>
    <row r="23" spans="1:37" x14ac:dyDescent="0.25">
      <c r="S23" s="4"/>
      <c r="T23" s="4"/>
      <c r="U23" s="4"/>
    </row>
  </sheetData>
  <mergeCells count="16">
    <mergeCell ref="N1:N2"/>
    <mergeCell ref="O1:O2"/>
    <mergeCell ref="P1:P2"/>
    <mergeCell ref="Q1:Q2"/>
    <mergeCell ref="H1:H2"/>
    <mergeCell ref="I1:I2"/>
    <mergeCell ref="J1:J2"/>
    <mergeCell ref="K1:K2"/>
    <mergeCell ref="L1:L2"/>
    <mergeCell ref="M1:M2"/>
    <mergeCell ref="G1:G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 (3)</vt:lpstr>
      <vt:lpstr>HighBit</vt:lpstr>
      <vt:lpstr>HighBit Chart</vt:lpstr>
      <vt:lpstr>LowBit</vt:lpstr>
      <vt:lpstr>LowBit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Wilcock</dc:creator>
  <cp:lastModifiedBy>Jeremy Wilcock</cp:lastModifiedBy>
  <cp:lastPrinted>2021-11-02T20:28:52Z</cp:lastPrinted>
  <dcterms:created xsi:type="dcterms:W3CDTF">2021-11-01T14:24:00Z</dcterms:created>
  <dcterms:modified xsi:type="dcterms:W3CDTF">2021-11-02T20:38:30Z</dcterms:modified>
</cp:coreProperties>
</file>