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ed/Desktop/"/>
    </mc:Choice>
  </mc:AlternateContent>
  <bookViews>
    <workbookView xWindow="10940" yWindow="940" windowWidth="13840" windowHeight="16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0" i="1"/>
  <c r="B21" i="1"/>
  <c r="B14" i="1"/>
  <c r="B15" i="1"/>
  <c r="B16" i="1"/>
  <c r="B9" i="1"/>
  <c r="B11" i="1"/>
  <c r="B18" i="1"/>
  <c r="B19" i="1"/>
  <c r="B10" i="1"/>
  <c r="B12" i="1"/>
  <c r="B23" i="1"/>
</calcChain>
</file>

<file path=xl/sharedStrings.xml><?xml version="1.0" encoding="utf-8"?>
<sst xmlns="http://schemas.openxmlformats.org/spreadsheetml/2006/main" count="34" uniqueCount="34">
  <si>
    <t>Inputs</t>
  </si>
  <si>
    <t>Spot</t>
  </si>
  <si>
    <t>Strike</t>
  </si>
  <si>
    <t>risk free</t>
  </si>
  <si>
    <t>time</t>
  </si>
  <si>
    <t>dividend</t>
  </si>
  <si>
    <t>volatility</t>
  </si>
  <si>
    <t>d1</t>
  </si>
  <si>
    <t>d2</t>
  </si>
  <si>
    <t>e^-rt</t>
  </si>
  <si>
    <t>x^e-rt</t>
  </si>
  <si>
    <t>e-qt</t>
  </si>
  <si>
    <t>s0 e-qt</t>
  </si>
  <si>
    <t>Call price</t>
  </si>
  <si>
    <t>ln(s/x)</t>
  </si>
  <si>
    <t>t(r-d+sig^2/2)</t>
  </si>
  <si>
    <t>sig*sqrt(t)</t>
  </si>
  <si>
    <t>N(d1)</t>
  </si>
  <si>
    <t>N(d2)</t>
  </si>
  <si>
    <t>12.4:a)</t>
  </si>
  <si>
    <t>12.4:b)</t>
  </si>
  <si>
    <t>The call price increases until about year 6 and then approaches 0</t>
  </si>
  <si>
    <t>12.3:a)</t>
  </si>
  <si>
    <t>12.3:b)</t>
  </si>
  <si>
    <t>The call price increases until about year 6, then goes to 0</t>
  </si>
  <si>
    <t>The call price approaches the stock price as T goes to infinity</t>
  </si>
  <si>
    <t>The call price also converges to 0</t>
  </si>
  <si>
    <t>12.6:a)</t>
  </si>
  <si>
    <t>12.6:b)</t>
  </si>
  <si>
    <t>forward price</t>
  </si>
  <si>
    <t>12.6:c)</t>
  </si>
  <si>
    <t>12.11)</t>
  </si>
  <si>
    <t>This will tell us how sensative our position is to a change in the chosen variable</t>
  </si>
  <si>
    <t>It needs to be small because it is an approximation. Convexity will change the true anser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</si>
</sst>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15" sqref="E15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D2">
        <v>12.3</v>
      </c>
      <c r="E2" s="1">
        <v>7.8970000000000002</v>
      </c>
    </row>
    <row r="3" spans="1:5" x14ac:dyDescent="0.2">
      <c r="A3" t="s">
        <v>1</v>
      </c>
      <c r="B3">
        <v>100</v>
      </c>
      <c r="D3" t="s">
        <v>22</v>
      </c>
      <c r="E3" t="s">
        <v>25</v>
      </c>
    </row>
    <row r="4" spans="1:5" x14ac:dyDescent="0.2">
      <c r="A4" t="s">
        <v>2</v>
      </c>
      <c r="B4">
        <v>95</v>
      </c>
      <c r="D4" t="s">
        <v>23</v>
      </c>
      <c r="E4" t="s">
        <v>21</v>
      </c>
    </row>
    <row r="5" spans="1:5" x14ac:dyDescent="0.2">
      <c r="A5" t="s">
        <v>3</v>
      </c>
      <c r="B5">
        <v>0.08</v>
      </c>
      <c r="D5">
        <v>12.4</v>
      </c>
      <c r="E5" s="1">
        <v>18.670000000000002</v>
      </c>
    </row>
    <row r="6" spans="1:5" x14ac:dyDescent="0.2">
      <c r="A6" t="s">
        <v>4</v>
      </c>
      <c r="B6">
        <v>0.75</v>
      </c>
      <c r="D6" t="s">
        <v>19</v>
      </c>
      <c r="E6" t="s">
        <v>24</v>
      </c>
    </row>
    <row r="7" spans="1:5" x14ac:dyDescent="0.2">
      <c r="A7" t="s">
        <v>5</v>
      </c>
      <c r="B7">
        <v>0.03</v>
      </c>
      <c r="D7" t="s">
        <v>20</v>
      </c>
      <c r="E7" t="s">
        <v>26</v>
      </c>
    </row>
    <row r="8" spans="1:5" x14ac:dyDescent="0.2">
      <c r="A8" t="s">
        <v>6</v>
      </c>
      <c r="B8">
        <v>0.3</v>
      </c>
    </row>
    <row r="9" spans="1:5" x14ac:dyDescent="0.2">
      <c r="A9" t="s">
        <v>7</v>
      </c>
      <c r="B9">
        <f>(B14+B15)/B16</f>
        <v>0.47166936001357224</v>
      </c>
      <c r="D9" t="s">
        <v>27</v>
      </c>
      <c r="E9" s="1">
        <v>16.327000000000002</v>
      </c>
    </row>
    <row r="10" spans="1:5" x14ac:dyDescent="0.2">
      <c r="A10" t="s">
        <v>8</v>
      </c>
      <c r="B10">
        <f>B9-B16</f>
        <v>0.21186173887824067</v>
      </c>
      <c r="D10" t="s">
        <v>28</v>
      </c>
      <c r="E10" s="1">
        <v>106.184</v>
      </c>
    </row>
    <row r="11" spans="1:5" x14ac:dyDescent="0.2">
      <c r="A11" t="s">
        <v>17</v>
      </c>
      <c r="B11">
        <f>_xlfn.NORM.DIST(B9,0,1,TRUE)</f>
        <v>0.68141859473253841</v>
      </c>
      <c r="D11" t="s">
        <v>30</v>
      </c>
      <c r="E11">
        <v>20.155999999999999</v>
      </c>
    </row>
    <row r="12" spans="1:5" x14ac:dyDescent="0.2">
      <c r="A12" t="s">
        <v>18</v>
      </c>
      <c r="B12">
        <f>_xlfn.NORM.DIST(B10,0,1,TRUE)</f>
        <v>0.58389254953309999</v>
      </c>
    </row>
    <row r="13" spans="1:5" x14ac:dyDescent="0.2">
      <c r="D13" t="s">
        <v>31</v>
      </c>
      <c r="E13" t="s">
        <v>32</v>
      </c>
    </row>
    <row r="14" spans="1:5" x14ac:dyDescent="0.2">
      <c r="A14" t="s">
        <v>14</v>
      </c>
      <c r="B14">
        <f>LN(B3/B4)</f>
        <v>5.1293294387550481E-2</v>
      </c>
      <c r="E14" t="s">
        <v>33</v>
      </c>
    </row>
    <row r="15" spans="1:5" x14ac:dyDescent="0.2">
      <c r="A15" t="s">
        <v>15</v>
      </c>
      <c r="B15">
        <f>(B5-B7+POWER(B8,2)/2)*B6</f>
        <v>7.1250000000000008E-2</v>
      </c>
    </row>
    <row r="16" spans="1:5" x14ac:dyDescent="0.2">
      <c r="A16" t="s">
        <v>16</v>
      </c>
      <c r="B16">
        <f>(B8)*SQRT(B6)</f>
        <v>0.25980762113533157</v>
      </c>
    </row>
    <row r="18" spans="1:2" x14ac:dyDescent="0.2">
      <c r="A18" t="s">
        <v>9</v>
      </c>
      <c r="B18">
        <f>EXP(-B5*B6)</f>
        <v>0.94176453358424872</v>
      </c>
    </row>
    <row r="19" spans="1:2" x14ac:dyDescent="0.2">
      <c r="A19" t="s">
        <v>10</v>
      </c>
      <c r="B19">
        <f>B4*B18</f>
        <v>89.467630690503626</v>
      </c>
    </row>
    <row r="20" spans="1:2" x14ac:dyDescent="0.2">
      <c r="A20" t="s">
        <v>11</v>
      </c>
      <c r="B20">
        <f>EXP(-B7*B6)</f>
        <v>0.97775123719333634</v>
      </c>
    </row>
    <row r="21" spans="1:2" x14ac:dyDescent="0.2">
      <c r="A21" t="s">
        <v>12</v>
      </c>
      <c r="B21">
        <f>B3*B20</f>
        <v>97.775123719333635</v>
      </c>
    </row>
    <row r="23" spans="1:2" x14ac:dyDescent="0.2">
      <c r="A23" t="s">
        <v>13</v>
      </c>
      <c r="B23">
        <f>B21*B11-B19*B12</f>
        <v>14.386304420064427</v>
      </c>
    </row>
    <row r="25" spans="1:2" x14ac:dyDescent="0.2">
      <c r="A25" t="s">
        <v>29</v>
      </c>
      <c r="B25">
        <f>B3*EXP(B5-B7)*B6</f>
        <v>78.845332228201812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2017-04-27T23:15:30Z</dcterms:created>
  <dcterms:modified xsi:type="dcterms:W3CDTF">2017-05-05T17:29:50Z</dcterms:modified>
</cp:coreProperties>
</file>