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rodriguort\Desktop\DLL\Excel\"/>
    </mc:Choice>
  </mc:AlternateContent>
  <bookViews>
    <workbookView xWindow="0" yWindow="0" windowWidth="28800" windowHeight="11835" activeTab="2"/>
  </bookViews>
  <sheets>
    <sheet name="Selección Simple" sheetId="10" r:id="rId1"/>
    <sheet name="Campamento" sheetId="11" r:id="rId2"/>
    <sheet name="Tarea - Personas" sheetId="12" r:id="rId3"/>
    <sheet name="Búsqueda en tablas" sheetId="7" r:id="rId4"/>
    <sheet name="Pastelería" sheetId="1" r:id="rId5"/>
    <sheet name="Tarea - Impuesto" sheetId="3" r:id="rId6"/>
    <sheet name="Tarea - Contrastes" sheetId="8" r:id="rId7"/>
  </sheets>
  <definedNames>
    <definedName name="_xlnm._FilterDatabase" localSheetId="1" hidden="1">Campamento!$B$23:$E$73</definedName>
    <definedName name="Datos">'Búsqueda en tablas'!$C$17:$E$27</definedName>
  </definedNames>
  <calcPr calcId="162913"/>
</workbook>
</file>

<file path=xl/calcChain.xml><?xml version="1.0" encoding="utf-8"?>
<calcChain xmlns="http://schemas.openxmlformats.org/spreadsheetml/2006/main">
  <c r="G20" i="12" l="1"/>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14" i="12"/>
  <c r="G215" i="12"/>
  <c r="G216" i="12"/>
  <c r="G217" i="12"/>
  <c r="G218" i="12"/>
  <c r="G219" i="12"/>
  <c r="G220" i="12"/>
  <c r="G221" i="12"/>
  <c r="G222" i="12"/>
  <c r="G223" i="12"/>
  <c r="G224" i="12"/>
  <c r="G225" i="12"/>
  <c r="G226" i="12"/>
  <c r="G227" i="12"/>
  <c r="G228" i="12"/>
  <c r="G229" i="12"/>
  <c r="G230" i="12"/>
  <c r="G231" i="12"/>
  <c r="G232" i="12"/>
  <c r="G233" i="12"/>
  <c r="G234" i="12"/>
  <c r="G235" i="12"/>
  <c r="G236" i="12"/>
  <c r="G237" i="12"/>
  <c r="G238" i="12"/>
  <c r="G239" i="12"/>
  <c r="G240" i="12"/>
  <c r="G241" i="12"/>
  <c r="G242" i="12"/>
  <c r="G243" i="12"/>
  <c r="G244" i="12"/>
  <c r="G245" i="12"/>
  <c r="G246" i="12"/>
  <c r="G247" i="12"/>
  <c r="G248" i="12"/>
  <c r="G249" i="12"/>
  <c r="G250" i="12"/>
  <c r="G251" i="12"/>
  <c r="G252" i="12"/>
  <c r="G253" i="12"/>
  <c r="G254" i="12"/>
  <c r="G255" i="12"/>
  <c r="G256" i="12"/>
  <c r="G257" i="12"/>
  <c r="G258" i="12"/>
  <c r="G259" i="12"/>
  <c r="G260" i="12"/>
  <c r="G261" i="12"/>
  <c r="G262" i="12"/>
  <c r="G263" i="12"/>
  <c r="G264" i="12"/>
  <c r="G265" i="12"/>
  <c r="G266" i="12"/>
  <c r="G267" i="12"/>
  <c r="G268" i="12"/>
  <c r="G269" i="12"/>
  <c r="G270" i="12"/>
  <c r="G271" i="12"/>
  <c r="G272" i="12"/>
  <c r="G273" i="12"/>
  <c r="G274" i="12"/>
  <c r="G275" i="12"/>
  <c r="G276" i="12"/>
  <c r="G277" i="12"/>
  <c r="G278" i="12"/>
  <c r="G279" i="12"/>
  <c r="G280" i="12"/>
  <c r="G281" i="12"/>
  <c r="G282" i="12"/>
  <c r="G283" i="12"/>
  <c r="G284" i="12"/>
  <c r="G285" i="12"/>
  <c r="G286" i="12"/>
  <c r="G287" i="12"/>
  <c r="G288" i="12"/>
  <c r="G289" i="12"/>
  <c r="G290" i="12"/>
  <c r="G291" i="12"/>
  <c r="G292" i="12"/>
  <c r="G293" i="12"/>
  <c r="G294" i="12"/>
  <c r="G295" i="12"/>
  <c r="G296" i="12"/>
  <c r="G297" i="12"/>
  <c r="G298" i="12"/>
  <c r="G299" i="12"/>
  <c r="G300" i="12"/>
  <c r="G301" i="12"/>
  <c r="G302" i="12"/>
  <c r="G303" i="12"/>
  <c r="G304" i="12"/>
  <c r="G305" i="12"/>
  <c r="G306" i="12"/>
  <c r="G307" i="12"/>
  <c r="G308" i="12"/>
  <c r="G309" i="12"/>
  <c r="G310" i="12"/>
  <c r="G311" i="12"/>
  <c r="G312" i="12"/>
  <c r="G313" i="12"/>
  <c r="G314" i="12"/>
  <c r="G315" i="12"/>
  <c r="G316" i="12"/>
  <c r="G317" i="12"/>
  <c r="G318" i="12"/>
  <c r="G319" i="12"/>
  <c r="G320" i="12"/>
  <c r="G321" i="12"/>
  <c r="G322" i="12"/>
  <c r="G323" i="12"/>
  <c r="G324" i="12"/>
  <c r="G325" i="12"/>
  <c r="G326" i="12"/>
  <c r="G327" i="12"/>
  <c r="G328" i="12"/>
  <c r="G329" i="12"/>
  <c r="G330" i="12"/>
  <c r="G331" i="12"/>
  <c r="G332" i="12"/>
  <c r="G333" i="12"/>
  <c r="G334" i="12"/>
  <c r="G335" i="12"/>
  <c r="G336" i="12"/>
  <c r="G337" i="12"/>
  <c r="G338" i="12"/>
  <c r="G339" i="12"/>
  <c r="G340" i="12"/>
  <c r="G341" i="12"/>
  <c r="G342" i="12"/>
  <c r="G343" i="12"/>
  <c r="G344" i="12"/>
  <c r="G345" i="12"/>
  <c r="G346" i="12"/>
  <c r="G347" i="12"/>
  <c r="G348" i="12"/>
  <c r="G349" i="12"/>
  <c r="G350" i="12"/>
  <c r="G351" i="12"/>
  <c r="G352" i="12"/>
  <c r="G353" i="12"/>
  <c r="G354" i="12"/>
  <c r="G355" i="12"/>
  <c r="G356" i="12"/>
  <c r="G357" i="12"/>
  <c r="G358" i="12"/>
  <c r="G359" i="12"/>
  <c r="G360" i="12"/>
  <c r="G361" i="12"/>
  <c r="G362" i="12"/>
  <c r="G363" i="12"/>
  <c r="G364" i="12"/>
  <c r="G365" i="12"/>
  <c r="G366" i="12"/>
  <c r="G367" i="12"/>
  <c r="G368" i="12"/>
  <c r="G19" i="12"/>
  <c r="F19" i="12"/>
  <c r="F368"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4" i="12"/>
  <c r="F285" i="12"/>
  <c r="F286" i="12"/>
  <c r="F287" i="12"/>
  <c r="F288" i="12"/>
  <c r="F289" i="12"/>
  <c r="F290" i="12"/>
  <c r="F291" i="12"/>
  <c r="F292" i="12"/>
  <c r="F293" i="12"/>
  <c r="F294" i="12"/>
  <c r="F295" i="12"/>
  <c r="F296" i="12"/>
  <c r="F297" i="12"/>
  <c r="F298" i="12"/>
  <c r="F299" i="12"/>
  <c r="F300" i="12"/>
  <c r="F301" i="12"/>
  <c r="F302" i="12"/>
  <c r="F303" i="12"/>
  <c r="F304" i="12"/>
  <c r="F305" i="12"/>
  <c r="F306" i="12"/>
  <c r="F307" i="12"/>
  <c r="F308" i="12"/>
  <c r="F309" i="12"/>
  <c r="F310" i="12"/>
  <c r="F311" i="12"/>
  <c r="F312" i="12"/>
  <c r="F313" i="12"/>
  <c r="F314" i="12"/>
  <c r="F315" i="12"/>
  <c r="F316" i="12"/>
  <c r="F317" i="12"/>
  <c r="F318" i="12"/>
  <c r="F319" i="12"/>
  <c r="F320" i="12"/>
  <c r="F321" i="12"/>
  <c r="F322" i="12"/>
  <c r="F323" i="12"/>
  <c r="F324" i="12"/>
  <c r="F325" i="12"/>
  <c r="F326" i="12"/>
  <c r="F327" i="12"/>
  <c r="F328" i="12"/>
  <c r="F329" i="12"/>
  <c r="F330" i="12"/>
  <c r="F331" i="12"/>
  <c r="F332" i="12"/>
  <c r="F333" i="12"/>
  <c r="F334" i="12"/>
  <c r="F335" i="12"/>
  <c r="F336" i="12"/>
  <c r="F337" i="12"/>
  <c r="F338" i="12"/>
  <c r="F339" i="12"/>
  <c r="F340" i="12"/>
  <c r="F341" i="12"/>
  <c r="F342" i="12"/>
  <c r="F343" i="12"/>
  <c r="F344" i="12"/>
  <c r="F345" i="12"/>
  <c r="F346" i="12"/>
  <c r="F347" i="12"/>
  <c r="F348" i="12"/>
  <c r="F349" i="12"/>
  <c r="F350" i="12"/>
  <c r="F351" i="12"/>
  <c r="F352" i="12"/>
  <c r="F353" i="12"/>
  <c r="F354" i="12"/>
  <c r="F355" i="12"/>
  <c r="F356" i="12"/>
  <c r="F357" i="12"/>
  <c r="F358" i="12"/>
  <c r="F359" i="12"/>
  <c r="F360" i="12"/>
  <c r="F361" i="12"/>
  <c r="F362" i="12"/>
  <c r="F363" i="12"/>
  <c r="F364" i="12"/>
  <c r="F365" i="12"/>
  <c r="F366" i="12"/>
  <c r="F367" i="12"/>
  <c r="F20"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4" i="12"/>
  <c r="E315" i="12"/>
  <c r="E316" i="12"/>
  <c r="E317" i="12"/>
  <c r="E318" i="12"/>
  <c r="E319" i="12"/>
  <c r="E320" i="12"/>
  <c r="E321" i="12"/>
  <c r="E322" i="12"/>
  <c r="E323" i="12"/>
  <c r="E324" i="12"/>
  <c r="E325" i="12"/>
  <c r="E326" i="12"/>
  <c r="E327" i="12"/>
  <c r="E328" i="12"/>
  <c r="E329" i="12"/>
  <c r="E330" i="12"/>
  <c r="E331" i="12"/>
  <c r="E332" i="12"/>
  <c r="E333" i="12"/>
  <c r="E334" i="12"/>
  <c r="E335" i="12"/>
  <c r="E336" i="12"/>
  <c r="E337" i="12"/>
  <c r="E338" i="12"/>
  <c r="E339" i="12"/>
  <c r="E340" i="12"/>
  <c r="E341" i="12"/>
  <c r="E342" i="12"/>
  <c r="E343" i="12"/>
  <c r="E344" i="12"/>
  <c r="E345" i="12"/>
  <c r="E346" i="12"/>
  <c r="E347" i="12"/>
  <c r="E348" i="12"/>
  <c r="E349" i="12"/>
  <c r="E350" i="12"/>
  <c r="E351" i="12"/>
  <c r="E352" i="12"/>
  <c r="E353" i="12"/>
  <c r="E354" i="12"/>
  <c r="E355" i="12"/>
  <c r="E356" i="12"/>
  <c r="E357" i="12"/>
  <c r="E358" i="12"/>
  <c r="E359" i="12"/>
  <c r="E360" i="12"/>
  <c r="E361" i="12"/>
  <c r="E362" i="12"/>
  <c r="E363" i="12"/>
  <c r="E364" i="12"/>
  <c r="E365" i="12"/>
  <c r="E366" i="12"/>
  <c r="E367" i="12"/>
  <c r="E368" i="12"/>
  <c r="E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4" i="12"/>
  <c r="D315" i="12"/>
  <c r="D316" i="12"/>
  <c r="D317" i="12"/>
  <c r="D318" i="12"/>
  <c r="D319" i="12"/>
  <c r="D320" i="12"/>
  <c r="D321" i="12"/>
  <c r="D322" i="12"/>
  <c r="D323" i="12"/>
  <c r="D324" i="12"/>
  <c r="D325" i="12"/>
  <c r="D326" i="12"/>
  <c r="D327" i="12"/>
  <c r="D328" i="12"/>
  <c r="D329" i="12"/>
  <c r="D330" i="12"/>
  <c r="D331" i="12"/>
  <c r="D332" i="12"/>
  <c r="D333" i="12"/>
  <c r="D334" i="12"/>
  <c r="D335" i="12"/>
  <c r="D336" i="12"/>
  <c r="D337" i="12"/>
  <c r="D338" i="12"/>
  <c r="D339" i="12"/>
  <c r="D340" i="12"/>
  <c r="D341" i="12"/>
  <c r="D342" i="12"/>
  <c r="D343" i="12"/>
  <c r="D344" i="12"/>
  <c r="D345" i="12"/>
  <c r="D346" i="12"/>
  <c r="D347" i="12"/>
  <c r="D348" i="12"/>
  <c r="D349" i="12"/>
  <c r="D350" i="12"/>
  <c r="D351" i="12"/>
  <c r="D352" i="12"/>
  <c r="D353" i="12"/>
  <c r="D354" i="12"/>
  <c r="D355" i="12"/>
  <c r="D356" i="12"/>
  <c r="D357" i="12"/>
  <c r="D358" i="12"/>
  <c r="D359" i="12"/>
  <c r="D360" i="12"/>
  <c r="D361" i="12"/>
  <c r="D362" i="12"/>
  <c r="D363" i="12"/>
  <c r="D364" i="12"/>
  <c r="D365" i="12"/>
  <c r="D366" i="12"/>
  <c r="D367" i="12"/>
  <c r="D368" i="12"/>
  <c r="D19" i="12"/>
  <c r="C20" i="12"/>
  <c r="C21" i="12"/>
  <c r="C22" i="12"/>
  <c r="C23" i="12"/>
  <c r="C24" i="12"/>
  <c r="C25" i="12"/>
  <c r="C26" i="12"/>
  <c r="C27" i="12"/>
  <c r="R19" i="12" s="1"/>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5"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19" i="12"/>
  <c r="N21" i="12" l="1"/>
  <c r="O21" i="12" s="1"/>
  <c r="L21" i="12"/>
  <c r="N20" i="12"/>
  <c r="O20" i="12" s="1"/>
  <c r="L20" i="12"/>
  <c r="M21" i="12"/>
  <c r="N19" i="12"/>
  <c r="O19" i="12" s="1"/>
  <c r="M20" i="12"/>
  <c r="M19" i="12"/>
  <c r="K20" i="12"/>
  <c r="K19" i="12"/>
  <c r="L19" i="12"/>
  <c r="K21" i="12"/>
  <c r="H26" i="7"/>
  <c r="I26" i="7"/>
  <c r="J26" i="7"/>
  <c r="I25" i="7"/>
  <c r="J25" i="7"/>
  <c r="H25" i="7"/>
</calcChain>
</file>

<file path=xl/comments1.xml><?xml version="1.0" encoding="utf-8"?>
<comments xmlns="http://schemas.openxmlformats.org/spreadsheetml/2006/main">
  <authors>
    <author>CGALINDOF</author>
  </authors>
  <commentList>
    <comment ref="I23" authorId="0" shapeId="0">
      <text>
        <r>
          <rPr>
            <b/>
            <sz val="8"/>
            <color indexed="81"/>
            <rFont val="Tahoma"/>
            <family val="2"/>
          </rPr>
          <t>2) La frecuencia relativa: la razón entre el número de ocurrencias y el total de participantes.</t>
        </r>
      </text>
    </comment>
    <comment ref="H27" authorId="0" shapeId="0">
      <text>
        <r>
          <rPr>
            <b/>
            <sz val="8"/>
            <color indexed="81"/>
            <rFont val="Tahoma"/>
            <family val="2"/>
          </rPr>
          <t>Total de participantes</t>
        </r>
      </text>
    </comment>
  </commentList>
</comments>
</file>

<file path=xl/comments2.xml><?xml version="1.0" encoding="utf-8"?>
<comments xmlns="http://schemas.openxmlformats.org/spreadsheetml/2006/main">
  <authors>
    <author>CGALINDOF</author>
  </authors>
  <commentList>
    <comment ref="B18" authorId="0" shapeId="0">
      <text>
        <r>
          <rPr>
            <b/>
            <sz val="8"/>
            <color indexed="81"/>
            <rFont val="Tahoma"/>
            <family val="2"/>
          </rPr>
          <t>más de 321 personas</t>
        </r>
      </text>
    </comment>
    <comment ref="C18" authorId="0" shapeId="0">
      <text>
        <r>
          <rPr>
            <b/>
            <sz val="8"/>
            <color indexed="81"/>
            <rFont val="Tahoma"/>
            <family val="2"/>
          </rPr>
          <t>"mujer" u
"hombre"</t>
        </r>
      </text>
    </comment>
    <comment ref="D18" authorId="0" shapeId="0">
      <text>
        <r>
          <rPr>
            <b/>
            <sz val="8"/>
            <color indexed="81"/>
            <rFont val="Tahoma"/>
            <family val="2"/>
          </rPr>
          <t>comerciante, funcionario, 
profesionista,
operador,
trabajador</t>
        </r>
      </text>
    </comment>
    <comment ref="E18" authorId="0" shapeId="0">
      <text>
        <r>
          <rPr>
            <b/>
            <sz val="8"/>
            <color indexed="81"/>
            <rFont val="Tahoma"/>
            <family val="2"/>
          </rPr>
          <t>10 a 75 años</t>
        </r>
      </text>
    </comment>
    <comment ref="F18" authorId="0" shapeId="0">
      <text>
        <r>
          <rPr>
            <b/>
            <sz val="8"/>
            <color indexed="81"/>
            <rFont val="Tahoma"/>
            <family val="2"/>
          </rPr>
          <t>20 a 100 kilos con 2 decimales</t>
        </r>
      </text>
    </comment>
    <comment ref="G18" authorId="0" shapeId="0">
      <text>
        <r>
          <rPr>
            <b/>
            <sz val="8"/>
            <color indexed="81"/>
            <rFont val="Tahoma"/>
            <family val="2"/>
          </rPr>
          <t>1 a 2 metros con 2 decimales</t>
        </r>
      </text>
    </comment>
  </commentList>
</comments>
</file>

<file path=xl/comments3.xml><?xml version="1.0" encoding="utf-8"?>
<comments xmlns="http://schemas.openxmlformats.org/spreadsheetml/2006/main">
  <authors>
    <author>CARLOS EMILIO GALINDO FLORES</author>
    <author>CGALINDOF</author>
  </authors>
  <commentList>
    <comment ref="H24" authorId="0" shapeId="0">
      <text>
        <r>
          <rPr>
            <b/>
            <sz val="9"/>
            <color indexed="81"/>
            <rFont val="Tahoma"/>
            <family val="2"/>
          </rPr>
          <t>Información de la primera columna de la tabla 'Datos': Clave Única.</t>
        </r>
        <r>
          <rPr>
            <sz val="9"/>
            <color indexed="81"/>
            <rFont val="Tahoma"/>
            <family val="2"/>
          </rPr>
          <t xml:space="preserve">
</t>
        </r>
      </text>
    </comment>
    <comment ref="I24" authorId="0" shapeId="0">
      <text>
        <r>
          <rPr>
            <sz val="9"/>
            <color indexed="81"/>
            <rFont val="Tahoma"/>
            <family val="2"/>
          </rPr>
          <t xml:space="preserve">Información de la segunda columna de la tabla 'Datos': Nombre.
</t>
        </r>
      </text>
    </comment>
    <comment ref="J24" authorId="0" shapeId="0">
      <text>
        <r>
          <rPr>
            <sz val="9"/>
            <color indexed="81"/>
            <rFont val="Tahoma"/>
            <family val="2"/>
          </rPr>
          <t xml:space="preserve">Información de la tercera columna de la tabla 'Datos': Carrera.
</t>
        </r>
      </text>
    </comment>
    <comment ref="G25" authorId="1" shapeId="0">
      <text>
        <r>
          <rPr>
            <b/>
            <sz val="8"/>
            <color indexed="81"/>
            <rFont val="Tahoma"/>
            <family val="2"/>
          </rPr>
          <t>Cambia los números de clave única.</t>
        </r>
      </text>
    </comment>
  </commentList>
</comments>
</file>

<file path=xl/comments4.xml><?xml version="1.0" encoding="utf-8"?>
<comments xmlns="http://schemas.openxmlformats.org/spreadsheetml/2006/main">
  <authors>
    <author>CGALINDOF</author>
    <author>CARLOS EMILIO GALINDO FLORES</author>
  </authors>
  <commentList>
    <comment ref="B22" authorId="0" shapeId="0">
      <text>
        <r>
          <rPr>
            <b/>
            <sz val="8"/>
            <color indexed="81"/>
            <rFont val="Tahoma"/>
            <family val="2"/>
          </rPr>
          <t>A partir de una lista, elige una clave de la primera columna del catálogo (debe usarse el método de validación de datos del grupo de Herramientas de datos de la ficha 'Datos')</t>
        </r>
      </text>
    </comment>
    <comment ref="C22" authorId="1" shapeId="0">
      <text>
        <r>
          <rPr>
            <b/>
            <sz val="9"/>
            <color indexed="81"/>
            <rFont val="Tahoma"/>
            <family val="2"/>
          </rPr>
          <t>del catálogo</t>
        </r>
        <r>
          <rPr>
            <sz val="9"/>
            <color indexed="81"/>
            <rFont val="Tahoma"/>
            <family val="2"/>
          </rPr>
          <t xml:space="preserve">
</t>
        </r>
      </text>
    </comment>
    <comment ref="D22" authorId="0" shapeId="0">
      <text>
        <r>
          <rPr>
            <b/>
            <sz val="8"/>
            <color indexed="81"/>
            <rFont val="Tahoma"/>
            <family val="2"/>
          </rPr>
          <t>Valor aleatorio entre 1 y 15</t>
        </r>
      </text>
    </comment>
    <comment ref="E22" authorId="0" shapeId="0">
      <text>
        <r>
          <rPr>
            <b/>
            <sz val="8"/>
            <color indexed="81"/>
            <rFont val="Tahoma"/>
            <family val="2"/>
          </rPr>
          <t>del catálogo</t>
        </r>
      </text>
    </comment>
    <comment ref="F22" authorId="0" shapeId="0">
      <text>
        <r>
          <rPr>
            <b/>
            <sz val="8"/>
            <color indexed="81"/>
            <rFont val="Tahoma"/>
            <family val="2"/>
          </rPr>
          <t>del catálogo</t>
        </r>
      </text>
    </comment>
    <comment ref="G22" authorId="0" shapeId="0">
      <text>
        <r>
          <rPr>
            <b/>
            <sz val="8"/>
            <color indexed="81"/>
            <rFont val="Tahoma"/>
            <family val="2"/>
          </rPr>
          <t>del catálogo</t>
        </r>
      </text>
    </comment>
    <comment ref="H22" authorId="0" shapeId="0">
      <text>
        <r>
          <rPr>
            <b/>
            <sz val="8"/>
            <color indexed="81"/>
            <rFont val="Tahoma"/>
            <family val="2"/>
          </rPr>
          <t>PU-CU</t>
        </r>
      </text>
    </comment>
    <comment ref="I22" authorId="0" shapeId="0">
      <text>
        <r>
          <rPr>
            <b/>
            <sz val="8"/>
            <color indexed="81"/>
            <rFont val="Tahoma"/>
            <family val="2"/>
          </rPr>
          <t>La ganancia es el MGU multiplicado por las unidades vendidas</t>
        </r>
      </text>
    </comment>
  </commentList>
</comments>
</file>

<file path=xl/comments5.xml><?xml version="1.0" encoding="utf-8"?>
<comments xmlns="http://schemas.openxmlformats.org/spreadsheetml/2006/main">
  <authors>
    <author>CGALINDOF</author>
    <author>CARLOS EMILIO GALINDO FLORES</author>
  </authors>
  <commentList>
    <comment ref="H16" authorId="0" shapeId="0">
      <text>
        <r>
          <rPr>
            <b/>
            <sz val="8"/>
            <color indexed="81"/>
            <rFont val="Tahoma"/>
            <family val="2"/>
          </rPr>
          <t>De $0.00 a $100,000.00</t>
        </r>
      </text>
    </comment>
    <comment ref="I16" authorId="0" shapeId="0">
      <text>
        <r>
          <rPr>
            <b/>
            <sz val="8"/>
            <color indexed="81"/>
            <rFont val="Tahoma"/>
            <family val="2"/>
          </rPr>
          <t>Percepción - Impuesto</t>
        </r>
      </text>
    </comment>
    <comment ref="J16" authorId="0" shapeId="0">
      <text>
        <r>
          <rPr>
            <b/>
            <sz val="8"/>
            <color indexed="81"/>
            <rFont val="Tahoma"/>
            <family val="2"/>
          </rPr>
          <t>Impuesto   =  Cuota Fija de tabla A  +   (% sobre excedente de tabla A)  *  (Excedente sobre el límite inferior de la tabla A)  -  Subsidio de tabla B</t>
        </r>
      </text>
    </comment>
    <comment ref="K16" authorId="0" shapeId="0">
      <text>
        <r>
          <rPr>
            <b/>
            <sz val="8"/>
            <color indexed="81"/>
            <rFont val="Tahoma"/>
            <family val="2"/>
          </rPr>
          <t>De la tabla A para el impuesto.</t>
        </r>
      </text>
    </comment>
    <comment ref="L16" authorId="0" shapeId="0">
      <text>
        <r>
          <rPr>
            <b/>
            <sz val="8"/>
            <color indexed="81"/>
            <rFont val="Tahoma"/>
            <family val="2"/>
          </rPr>
          <t>De la tabla A para el impuesto.</t>
        </r>
      </text>
    </comment>
    <comment ref="M16" authorId="1" shapeId="0">
      <text>
        <r>
          <rPr>
            <b/>
            <sz val="9"/>
            <color indexed="81"/>
            <rFont val="Tahoma"/>
            <family val="2"/>
          </rPr>
          <t>De la tabla A para el impuesto.</t>
        </r>
      </text>
    </comment>
    <comment ref="N16" authorId="1" shapeId="0">
      <text>
        <r>
          <rPr>
            <b/>
            <sz val="9"/>
            <color indexed="81"/>
            <rFont val="Tahoma"/>
            <family val="2"/>
          </rPr>
          <t>( Percepción  -  Límite inferior  de tabla A)</t>
        </r>
      </text>
    </comment>
    <comment ref="O16" authorId="1" shapeId="0">
      <text>
        <r>
          <rPr>
            <b/>
            <sz val="9"/>
            <color indexed="81"/>
            <rFont val="Tahoma"/>
            <family val="2"/>
          </rPr>
          <t>De la tabla B para el subsidio al empleo.</t>
        </r>
      </text>
    </comment>
    <comment ref="P16" authorId="0" shapeId="0">
      <text>
        <r>
          <rPr>
            <b/>
            <sz val="8"/>
            <color indexed="81"/>
            <rFont val="Tahoma"/>
            <family val="2"/>
          </rPr>
          <t>De la tabla B para el subsidio al empleo.</t>
        </r>
      </text>
    </comment>
  </commentList>
</comments>
</file>

<file path=xl/comments6.xml><?xml version="1.0" encoding="utf-8"?>
<comments xmlns="http://schemas.openxmlformats.org/spreadsheetml/2006/main">
  <authors>
    <author>CARLOS EMILIO GALINDO FLORES</author>
  </authors>
  <commentList>
    <comment ref="C10" authorId="0" shapeId="0">
      <text>
        <r>
          <rPr>
            <b/>
            <sz val="9"/>
            <color indexed="81"/>
            <rFont val="Tahoma"/>
            <family val="2"/>
          </rPr>
          <t>Use la función DIASEM().</t>
        </r>
      </text>
    </comment>
    <comment ref="D10" authorId="0" shapeId="0">
      <text>
        <r>
          <rPr>
            <b/>
            <sz val="9"/>
            <color indexed="81"/>
            <rFont val="Tahoma"/>
            <family val="2"/>
          </rPr>
          <t>Use la función SI()</t>
        </r>
      </text>
    </comment>
    <comment ref="E10" authorId="0" shapeId="0">
      <text>
        <r>
          <rPr>
            <b/>
            <sz val="9"/>
            <color indexed="81"/>
            <rFont val="Tahoma"/>
            <family val="2"/>
          </rPr>
          <t>Use la función ELEGIR()</t>
        </r>
      </text>
    </comment>
    <comment ref="F10" authorId="0" shapeId="0">
      <text>
        <r>
          <rPr>
            <b/>
            <sz val="9"/>
            <color indexed="81"/>
            <rFont val="Tahoma"/>
            <family val="2"/>
          </rPr>
          <t>Use la función BUSCARV() después de elaborar una tabla adecuada.</t>
        </r>
      </text>
    </comment>
    <comment ref="J11" authorId="0" shapeId="0">
      <text>
        <r>
          <rPr>
            <b/>
            <sz val="9"/>
            <color indexed="81"/>
            <rFont val="Tahoma"/>
            <family val="2"/>
          </rPr>
          <t>Escriba el nombre del día de la semana para iniciar la sucesión, por ejemplo, "lunes". Genere la sucesión.</t>
        </r>
      </text>
    </comment>
  </commentList>
</comments>
</file>

<file path=xl/sharedStrings.xml><?xml version="1.0" encoding="utf-8"?>
<sst xmlns="http://schemas.openxmlformats.org/spreadsheetml/2006/main" count="821" uniqueCount="119">
  <si>
    <t>Cajeta</t>
  </si>
  <si>
    <t>Chocolate</t>
  </si>
  <si>
    <t>Chocolate con Nuez</t>
  </si>
  <si>
    <t>Limón</t>
  </si>
  <si>
    <t>Manzana con Nuez</t>
  </si>
  <si>
    <t>Naranja</t>
  </si>
  <si>
    <t>Pay de Queso</t>
  </si>
  <si>
    <t>Queso con Zarzamoras</t>
  </si>
  <si>
    <t>Tartaleta de Frutas</t>
  </si>
  <si>
    <t>Trabajadores</t>
  </si>
  <si>
    <t>Límite Superior</t>
  </si>
  <si>
    <t>Cuota Fija</t>
  </si>
  <si>
    <t>Impuesto</t>
  </si>
  <si>
    <t>Nombre</t>
  </si>
  <si>
    <t>Carrera</t>
  </si>
  <si>
    <t>Juan</t>
  </si>
  <si>
    <t>Biología</t>
  </si>
  <si>
    <t>Norma</t>
  </si>
  <si>
    <t>Artes</t>
  </si>
  <si>
    <t>Alberto</t>
  </si>
  <si>
    <t>Electrónica</t>
  </si>
  <si>
    <t>Alejandra</t>
  </si>
  <si>
    <t>Computación</t>
  </si>
  <si>
    <t>Carlos</t>
  </si>
  <si>
    <t>Física</t>
  </si>
  <si>
    <t>Adriana</t>
  </si>
  <si>
    <t>Actuaría</t>
  </si>
  <si>
    <t>Gerardo</t>
  </si>
  <si>
    <t>Economía</t>
  </si>
  <si>
    <t>Yuriria</t>
  </si>
  <si>
    <t>Diseño Gráfico</t>
  </si>
  <si>
    <t>Ana</t>
  </si>
  <si>
    <t>Pedagogía</t>
  </si>
  <si>
    <t>Teresa</t>
  </si>
  <si>
    <t>Rosa María</t>
  </si>
  <si>
    <t>Derecho</t>
  </si>
  <si>
    <t>4to argumento</t>
  </si>
  <si>
    <t>Clave Única</t>
  </si>
  <si>
    <t>Límite inferior</t>
  </si>
  <si>
    <t>Límite superior</t>
  </si>
  <si>
    <t>Cuota fija</t>
  </si>
  <si>
    <t>Subsidio al empleo mensual</t>
  </si>
  <si>
    <t>En adelante</t>
  </si>
  <si>
    <t>Percepción Mensual del Trabajador</t>
  </si>
  <si>
    <t>Salario Mensual</t>
  </si>
  <si>
    <t>Tabla A. Impuesto</t>
  </si>
  <si>
    <t>Tabla B. Subsidio</t>
  </si>
  <si>
    <t>Excedente sobre el límite inferior de la tabla A</t>
  </si>
  <si>
    <t>Fecha</t>
  </si>
  <si>
    <t>Día de la semana con número</t>
  </si>
  <si>
    <t>Nombre del día de la semana SI()</t>
  </si>
  <si>
    <t>Nombre del día de la semana ELEGIR()</t>
  </si>
  <si>
    <t>Nombre del día de la semana BUSCARV()</t>
  </si>
  <si>
    <t>Fresa</t>
  </si>
  <si>
    <t>Tres leches</t>
  </si>
  <si>
    <t>Vainilla</t>
  </si>
  <si>
    <t>Pastel</t>
  </si>
  <si>
    <t>Catálogo de Productos</t>
  </si>
  <si>
    <t>Tarta</t>
  </si>
  <si>
    <t>Moka</t>
  </si>
  <si>
    <t xml:space="preserve">Caramelo </t>
  </si>
  <si>
    <t>Crema de whisky</t>
  </si>
  <si>
    <t>Imposible</t>
  </si>
  <si>
    <t>Avellanas con cacao</t>
  </si>
  <si>
    <t>En Adelante</t>
  </si>
  <si>
    <t>% sobre excedente del límite inferior</t>
  </si>
  <si>
    <t>Tabla A</t>
  </si>
  <si>
    <t>Tabla B</t>
  </si>
  <si>
    <t>clave del producto deseado</t>
  </si>
  <si>
    <t>nombre del producto</t>
  </si>
  <si>
    <t>existencia en el inventario</t>
  </si>
  <si>
    <t>costo unitario (CU)</t>
  </si>
  <si>
    <t>precio unitario (PU)</t>
  </si>
  <si>
    <t>margen de ganancia unitario (MGU)</t>
  </si>
  <si>
    <t>ganancia en la venta</t>
  </si>
  <si>
    <t>clave</t>
  </si>
  <si>
    <t>nombre</t>
  </si>
  <si>
    <t>tipo</t>
  </si>
  <si>
    <t>cantidad existente en el inventario</t>
  </si>
  <si>
    <t>¿Cuántos pasteles o tartas desea comprar?</t>
  </si>
  <si>
    <t>Respuesta 1</t>
  </si>
  <si>
    <t>Respuesta 2</t>
  </si>
  <si>
    <t>tablita inferior</t>
  </si>
  <si>
    <t>Edad (años)</t>
  </si>
  <si>
    <t>Actividad Deseada</t>
  </si>
  <si>
    <t>Examen Médico</t>
  </si>
  <si>
    <t>Tabla de frecuencias</t>
  </si>
  <si>
    <t>Actividad Asignada</t>
  </si>
  <si>
    <t>Cantidad de Casos (Frecuencia Absoluta)</t>
  </si>
  <si>
    <t>Proporción sobre el Total de los Casos (Frecuencia Relativa)</t>
  </si>
  <si>
    <t>Equitación</t>
  </si>
  <si>
    <t>SI</t>
  </si>
  <si>
    <t>Natación</t>
  </si>
  <si>
    <t>Tenis</t>
  </si>
  <si>
    <t>total</t>
  </si>
  <si>
    <t>NO</t>
  </si>
  <si>
    <t>cantidad de personas</t>
  </si>
  <si>
    <t>Tabla 1</t>
  </si>
  <si>
    <t>número de encuesta</t>
  </si>
  <si>
    <t>sexo o género</t>
  </si>
  <si>
    <t>ocupación</t>
  </si>
  <si>
    <t>edad</t>
  </si>
  <si>
    <t>peso (kg)</t>
  </si>
  <si>
    <t>estatura (m)</t>
  </si>
  <si>
    <t>Tabla 2</t>
  </si>
  <si>
    <t>promedio de edad</t>
  </si>
  <si>
    <t>promedio de peso (kg)</t>
  </si>
  <si>
    <t>promedio de estaturas (m)</t>
  </si>
  <si>
    <t>cantidad de personas como una proporción del total (porcentaje)</t>
  </si>
  <si>
    <t>Tabla 3</t>
  </si>
  <si>
    <t>mujer</t>
  </si>
  <si>
    <t>hombre</t>
  </si>
  <si>
    <t>suma</t>
  </si>
  <si>
    <t>comerciante</t>
  </si>
  <si>
    <t>funcionario</t>
  </si>
  <si>
    <t>todos</t>
  </si>
  <si>
    <t>profesionista</t>
  </si>
  <si>
    <t>operador</t>
  </si>
  <si>
    <t>trabajador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</si>
</sst>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_(* #,##0.00_);_(* \(#,##0.00\);_(* &quot;-&quot;??_);_(@_)"/>
    <numFmt numFmtId="165" formatCode="_(&quot;$&quot;* #,##0.00_);_(&quot;$&quot;* \(#,##0.00\);_(&quot;$&quot;* &quot;-&quot;??_);_(@_)"/>
  </numFmts>
  <fonts count="12" x14ac:knownFonts="1">
    <font>
      <sz val="11"/>
      <color theme="1"/>
      <name val="Calibri"/>
      <family val="2"/>
      <scheme val="minor"/>
    </font>
    <font>
      <sz val="10"/>
      <name val="Arial"/>
      <family val="2"/>
    </font>
    <font>
      <b/>
      <sz val="10"/>
      <name val="Arial"/>
      <family val="2"/>
    </font>
    <font>
      <b/>
      <sz val="10"/>
      <name val="Arial"/>
      <family val="2"/>
    </font>
    <font>
      <sz val="10"/>
      <name val="Arial"/>
      <family val="2"/>
    </font>
    <font>
      <b/>
      <sz val="8"/>
      <color indexed="81"/>
      <name val="Tahoma"/>
      <family val="2"/>
    </font>
    <font>
      <sz val="11"/>
      <color theme="1"/>
      <name val="Calibri"/>
      <family val="2"/>
      <scheme val="minor"/>
    </font>
    <font>
      <sz val="9"/>
      <color indexed="81"/>
      <name val="Tahoma"/>
      <family val="2"/>
    </font>
    <font>
      <b/>
      <sz val="9"/>
      <color indexed="81"/>
      <name val="Tahoma"/>
      <family val="2"/>
    </font>
    <font>
      <b/>
      <sz val="10"/>
      <color indexed="9"/>
      <name val="Arial"/>
      <family val="2"/>
    </font>
    <font>
      <sz val="10"/>
      <color indexed="9"/>
      <name val="Arial"/>
      <family val="2"/>
    </font>
    <font>
      <b/>
      <sz val="10"/>
      <color indexed="18"/>
      <name val="Arial"/>
      <family val="2"/>
    </font>
  </fonts>
  <fills count="22">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indexed="41"/>
        <bgColor indexed="64"/>
      </patternFill>
    </fill>
    <fill>
      <patternFill patternType="solid">
        <fgColor indexed="45"/>
        <bgColor indexed="64"/>
      </patternFill>
    </fill>
    <fill>
      <patternFill patternType="solid">
        <fgColor indexed="11"/>
        <bgColor indexed="64"/>
      </patternFill>
    </fill>
    <fill>
      <patternFill patternType="solid">
        <fgColor theme="4" tint="0.59999389629810485"/>
        <bgColor indexed="64"/>
      </patternFill>
    </fill>
    <fill>
      <patternFill patternType="solid">
        <fgColor rgb="FF00CC00"/>
        <bgColor indexed="64"/>
      </patternFill>
    </fill>
    <fill>
      <patternFill patternType="solid">
        <fgColor theme="0" tint="-0.14999847407452621"/>
        <bgColor indexed="64"/>
      </patternFill>
    </fill>
    <fill>
      <patternFill patternType="solid">
        <fgColor indexed="47"/>
        <bgColor indexed="64"/>
      </patternFill>
    </fill>
    <fill>
      <patternFill patternType="solid">
        <fgColor indexed="44"/>
        <bgColor indexed="64"/>
      </patternFill>
    </fill>
    <fill>
      <patternFill patternType="solid">
        <fgColor indexed="42"/>
        <bgColor indexed="64"/>
      </patternFill>
    </fill>
    <fill>
      <patternFill patternType="solid">
        <fgColor theme="9" tint="0.59999389629810485"/>
        <bgColor indexed="64"/>
      </patternFill>
    </fill>
    <fill>
      <patternFill patternType="solid">
        <fgColor rgb="FFFFFF00"/>
        <bgColor indexed="64"/>
      </patternFill>
    </fill>
    <fill>
      <patternFill patternType="solid">
        <fgColor indexed="51"/>
        <bgColor indexed="64"/>
      </patternFill>
    </fill>
    <fill>
      <patternFill patternType="solid">
        <fgColor theme="8" tint="0.59999389629810485"/>
        <bgColor indexed="64"/>
      </patternFill>
    </fill>
    <fill>
      <patternFill patternType="solid">
        <fgColor indexed="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4" tint="0.79998168889431442"/>
        <bgColor indexed="64"/>
      </patternFill>
    </fill>
  </fills>
  <borders count="3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s>
  <cellStyleXfs count="15">
    <xf numFmtId="0" fontId="0" fillId="0" borderId="0"/>
    <xf numFmtId="164" fontId="1" fillId="0" borderId="0" applyFont="0" applyFill="0" applyBorder="0" applyAlignment="0" applyProtection="0"/>
    <xf numFmtId="0" fontId="1" fillId="0" borderId="0" applyFont="0" applyFill="0" applyBorder="0" applyAlignment="0" applyProtection="0"/>
    <xf numFmtId="0" fontId="1" fillId="0" borderId="0"/>
    <xf numFmtId="9" fontId="6" fillId="0" borderId="0" applyFont="0" applyFill="0" applyBorder="0" applyAlignment="0" applyProtection="0"/>
    <xf numFmtId="0" fontId="1" fillId="0" borderId="0"/>
    <xf numFmtId="0" fontId="1" fillId="0" borderId="0" applyFont="0" applyFill="0" applyBorder="0" applyAlignment="0" applyProtection="0"/>
    <xf numFmtId="0" fontId="1" fillId="0" borderId="0"/>
    <xf numFmtId="44" fontId="6"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applyFont="0" applyFill="0" applyBorder="0" applyAlignment="0" applyProtection="0"/>
  </cellStyleXfs>
  <cellXfs count="152">
    <xf numFmtId="0" fontId="0" fillId="0" borderId="0" xfId="0"/>
    <xf numFmtId="0" fontId="1" fillId="0" borderId="0" xfId="3"/>
    <xf numFmtId="164" fontId="1" fillId="0" borderId="0" xfId="1" applyFont="1"/>
    <xf numFmtId="0" fontId="2" fillId="0" borderId="0" xfId="3" applyFont="1" applyAlignment="1">
      <alignment horizontal="center" vertical="center" wrapText="1"/>
    </xf>
    <xf numFmtId="0" fontId="1" fillId="0" borderId="6" xfId="3" applyNumberFormat="1" applyBorder="1"/>
    <xf numFmtId="0" fontId="1" fillId="0" borderId="7" xfId="3" applyNumberFormat="1" applyBorder="1"/>
    <xf numFmtId="0" fontId="1" fillId="0" borderId="7" xfId="2" applyNumberFormat="1" applyFont="1" applyBorder="1"/>
    <xf numFmtId="0" fontId="1" fillId="0" borderId="8" xfId="2" applyNumberFormat="1" applyFont="1" applyBorder="1"/>
    <xf numFmtId="0" fontId="1" fillId="0" borderId="9" xfId="2" applyNumberFormat="1" applyFont="1" applyBorder="1"/>
    <xf numFmtId="0" fontId="4" fillId="2" borderId="4" xfId="3" applyFont="1" applyFill="1" applyBorder="1"/>
    <xf numFmtId="164" fontId="4" fillId="2" borderId="4" xfId="1" applyFont="1" applyFill="1" applyBorder="1"/>
    <xf numFmtId="0" fontId="4" fillId="2" borderId="10" xfId="3" applyFont="1" applyFill="1" applyBorder="1" applyAlignment="1">
      <alignment horizontal="center"/>
    </xf>
    <xf numFmtId="0" fontId="1" fillId="0" borderId="11" xfId="3" applyNumberFormat="1" applyBorder="1"/>
    <xf numFmtId="0" fontId="1" fillId="0" borderId="12" xfId="3" applyNumberFormat="1" applyBorder="1"/>
    <xf numFmtId="0" fontId="1" fillId="0" borderId="12" xfId="2" applyNumberFormat="1" applyFont="1" applyBorder="1"/>
    <xf numFmtId="0" fontId="1" fillId="0" borderId="13" xfId="2" applyNumberFormat="1" applyFont="1" applyBorder="1"/>
    <xf numFmtId="0" fontId="1" fillId="0" borderId="14" xfId="2" applyNumberFormat="1" applyFont="1" applyBorder="1"/>
    <xf numFmtId="0" fontId="4" fillId="2" borderId="15" xfId="3" applyFont="1" applyFill="1" applyBorder="1"/>
    <xf numFmtId="164" fontId="4" fillId="2" borderId="15" xfId="1" applyFont="1" applyFill="1" applyBorder="1"/>
    <xf numFmtId="0" fontId="4" fillId="2" borderId="5" xfId="3" applyFont="1" applyFill="1" applyBorder="1" applyAlignment="1">
      <alignment horizontal="center"/>
    </xf>
    <xf numFmtId="0" fontId="1" fillId="0" borderId="16" xfId="3" applyNumberFormat="1" applyBorder="1"/>
    <xf numFmtId="0" fontId="1" fillId="0" borderId="17" xfId="3" applyNumberFormat="1" applyBorder="1"/>
    <xf numFmtId="0" fontId="1" fillId="0" borderId="17" xfId="2" applyNumberFormat="1" applyFont="1" applyBorder="1"/>
    <xf numFmtId="0" fontId="1" fillId="0" borderId="18" xfId="2" applyNumberFormat="1" applyFont="1" applyBorder="1"/>
    <xf numFmtId="44" fontId="1" fillId="0" borderId="0" xfId="2" applyNumberFormat="1" applyFont="1"/>
    <xf numFmtId="44" fontId="1" fillId="0" borderId="19" xfId="2" applyNumberFormat="1" applyFont="1" applyBorder="1"/>
    <xf numFmtId="0" fontId="1" fillId="0" borderId="20" xfId="3" applyBorder="1"/>
    <xf numFmtId="0" fontId="4" fillId="2" borderId="19" xfId="3" applyFont="1" applyFill="1" applyBorder="1"/>
    <xf numFmtId="164" fontId="4" fillId="2" borderId="19" xfId="1" applyFont="1" applyFill="1" applyBorder="1"/>
    <xf numFmtId="0" fontId="4" fillId="2" borderId="21" xfId="3" applyFont="1" applyFill="1" applyBorder="1" applyAlignment="1">
      <alignment horizontal="center"/>
    </xf>
    <xf numFmtId="0" fontId="1" fillId="0" borderId="0" xfId="5" applyAlignment="1">
      <alignment horizontal="center"/>
    </xf>
    <xf numFmtId="0" fontId="1" fillId="0" borderId="0" xfId="5"/>
    <xf numFmtId="0" fontId="1" fillId="3" borderId="6" xfId="5" applyFill="1" applyBorder="1"/>
    <xf numFmtId="0" fontId="1" fillId="3" borderId="7" xfId="5" applyFill="1" applyBorder="1"/>
    <xf numFmtId="0" fontId="1" fillId="3" borderId="9" xfId="5" applyFill="1" applyBorder="1"/>
    <xf numFmtId="0" fontId="1" fillId="4" borderId="11" xfId="5" applyFill="1" applyBorder="1"/>
    <xf numFmtId="0" fontId="1" fillId="4" borderId="12" xfId="5" applyFill="1" applyBorder="1"/>
    <xf numFmtId="0" fontId="1" fillId="4" borderId="14" xfId="5" applyFill="1" applyBorder="1"/>
    <xf numFmtId="0" fontId="1" fillId="4" borderId="22" xfId="5" applyFill="1" applyBorder="1"/>
    <xf numFmtId="0" fontId="1" fillId="4" borderId="23" xfId="5" applyFill="1" applyBorder="1"/>
    <xf numFmtId="0" fontId="1" fillId="4" borderId="24" xfId="5" applyFill="1" applyBorder="1"/>
    <xf numFmtId="0" fontId="1" fillId="5" borderId="9" xfId="5" applyFill="1" applyBorder="1"/>
    <xf numFmtId="0" fontId="1" fillId="6" borderId="11" xfId="5" applyFill="1" applyBorder="1"/>
    <xf numFmtId="0" fontId="1" fillId="0" borderId="12" xfId="5" applyBorder="1"/>
    <xf numFmtId="0" fontId="1" fillId="4" borderId="16" xfId="5" applyFill="1" applyBorder="1"/>
    <xf numFmtId="0" fontId="1" fillId="4" borderId="17" xfId="5" applyFill="1" applyBorder="1"/>
    <xf numFmtId="0" fontId="1" fillId="4" borderId="25" xfId="5" applyFill="1" applyBorder="1"/>
    <xf numFmtId="0" fontId="1" fillId="7" borderId="7" xfId="5" applyFill="1" applyBorder="1"/>
    <xf numFmtId="0" fontId="1" fillId="7" borderId="9" xfId="5" applyFill="1" applyBorder="1"/>
    <xf numFmtId="0" fontId="1" fillId="8" borderId="12" xfId="5" applyFill="1" applyBorder="1"/>
    <xf numFmtId="0" fontId="1" fillId="9" borderId="0" xfId="5" applyFill="1"/>
    <xf numFmtId="0" fontId="1" fillId="9" borderId="11" xfId="5" applyFill="1" applyBorder="1"/>
    <xf numFmtId="0" fontId="1" fillId="9" borderId="12" xfId="5" applyFill="1" applyBorder="1"/>
    <xf numFmtId="0" fontId="1" fillId="9" borderId="14" xfId="5" applyFill="1" applyBorder="1"/>
    <xf numFmtId="0" fontId="1" fillId="0" borderId="0" xfId="7"/>
    <xf numFmtId="0" fontId="1" fillId="0" borderId="26" xfId="7" applyBorder="1" applyAlignment="1">
      <alignment horizontal="center" vertical="center" wrapText="1"/>
    </xf>
    <xf numFmtId="0" fontId="3" fillId="0" borderId="26" xfId="7" applyFont="1" applyBorder="1" applyAlignment="1">
      <alignment horizontal="center" vertical="center" wrapText="1"/>
    </xf>
    <xf numFmtId="0" fontId="3" fillId="11" borderId="26" xfId="7" applyFont="1" applyFill="1" applyBorder="1" applyAlignment="1">
      <alignment horizontal="center" vertical="center" wrapText="1"/>
    </xf>
    <xf numFmtId="0" fontId="3" fillId="12" borderId="26" xfId="7" applyFont="1" applyFill="1" applyBorder="1" applyAlignment="1">
      <alignment horizontal="center" vertical="center" wrapText="1"/>
    </xf>
    <xf numFmtId="0" fontId="1" fillId="0" borderId="15" xfId="7" applyBorder="1" applyAlignment="1">
      <alignment horizontal="center"/>
    </xf>
    <xf numFmtId="165" fontId="1" fillId="0" borderId="15" xfId="6" applyNumberFormat="1" applyFont="1" applyBorder="1"/>
    <xf numFmtId="165" fontId="1" fillId="0" borderId="15" xfId="7" applyNumberFormat="1" applyBorder="1"/>
    <xf numFmtId="10" fontId="1" fillId="0" borderId="15" xfId="4" applyNumberFormat="1" applyFont="1" applyBorder="1"/>
    <xf numFmtId="0" fontId="1" fillId="0" borderId="19" xfId="7" applyBorder="1" applyAlignment="1">
      <alignment horizontal="center"/>
    </xf>
    <xf numFmtId="165" fontId="1" fillId="0" borderId="19" xfId="6" applyNumberFormat="1" applyFont="1" applyBorder="1"/>
    <xf numFmtId="165" fontId="1" fillId="0" borderId="19" xfId="7" applyNumberFormat="1" applyBorder="1"/>
    <xf numFmtId="10" fontId="1" fillId="0" borderId="19" xfId="4" applyNumberFormat="1" applyFont="1" applyBorder="1"/>
    <xf numFmtId="164" fontId="4" fillId="2" borderId="10" xfId="1" applyFont="1" applyFill="1" applyBorder="1"/>
    <xf numFmtId="164" fontId="4" fillId="2" borderId="5" xfId="1" applyFont="1" applyFill="1" applyBorder="1"/>
    <xf numFmtId="164" fontId="4" fillId="2" borderId="21" xfId="1" applyFont="1" applyFill="1" applyBorder="1"/>
    <xf numFmtId="0" fontId="4" fillId="3" borderId="4" xfId="3" applyFont="1" applyFill="1" applyBorder="1" applyAlignment="1"/>
    <xf numFmtId="0" fontId="4" fillId="3" borderId="15" xfId="3" applyFont="1" applyFill="1" applyBorder="1"/>
    <xf numFmtId="0" fontId="4" fillId="3" borderId="19" xfId="3" applyFont="1" applyFill="1" applyBorder="1"/>
    <xf numFmtId="0" fontId="0" fillId="0" borderId="0" xfId="0" applyAlignment="1">
      <alignment horizontal="center"/>
    </xf>
    <xf numFmtId="10" fontId="1" fillId="12" borderId="15" xfId="4" applyNumberFormat="1" applyFont="1" applyFill="1" applyBorder="1"/>
    <xf numFmtId="10" fontId="1" fillId="12" borderId="4" xfId="4" applyNumberFormat="1" applyFont="1" applyFill="1" applyBorder="1"/>
    <xf numFmtId="10" fontId="1" fillId="12" borderId="19" xfId="4" applyNumberFormat="1" applyFont="1" applyFill="1" applyBorder="1"/>
    <xf numFmtId="44" fontId="1" fillId="12" borderId="15" xfId="8" applyFont="1" applyFill="1" applyBorder="1"/>
    <xf numFmtId="44" fontId="1" fillId="12" borderId="19" xfId="8" applyFont="1" applyFill="1" applyBorder="1"/>
    <xf numFmtId="44" fontId="1" fillId="5" borderId="15" xfId="8" applyFont="1" applyFill="1" applyBorder="1"/>
    <xf numFmtId="44" fontId="1" fillId="5" borderId="19" xfId="8" applyFont="1" applyFill="1" applyBorder="1"/>
    <xf numFmtId="0" fontId="2" fillId="10" borderId="26" xfId="7" applyFont="1" applyFill="1" applyBorder="1" applyAlignment="1">
      <alignment horizontal="center" vertical="center" wrapText="1"/>
    </xf>
    <xf numFmtId="0" fontId="2" fillId="11" borderId="26" xfId="7" applyFont="1" applyFill="1" applyBorder="1" applyAlignment="1">
      <alignment horizontal="center" vertical="center" wrapText="1"/>
    </xf>
    <xf numFmtId="0" fontId="2" fillId="12" borderId="26" xfId="7" applyFont="1" applyFill="1" applyBorder="1" applyAlignment="1">
      <alignment horizontal="center" vertical="center" wrapText="1"/>
    </xf>
    <xf numFmtId="0" fontId="2" fillId="5" borderId="26" xfId="7" applyFont="1" applyFill="1" applyBorder="1" applyAlignment="1">
      <alignment horizontal="center" vertical="center" wrapText="1"/>
    </xf>
    <xf numFmtId="0" fontId="1" fillId="0" borderId="0" xfId="9"/>
    <xf numFmtId="0" fontId="2" fillId="13" borderId="28" xfId="9" applyFont="1" applyFill="1" applyBorder="1" applyAlignment="1">
      <alignment horizontal="center" vertical="center" wrapText="1"/>
    </xf>
    <xf numFmtId="0" fontId="2" fillId="13" borderId="26" xfId="9" applyFont="1" applyFill="1" applyBorder="1" applyAlignment="1">
      <alignment horizontal="center" vertical="center" wrapText="1"/>
    </xf>
    <xf numFmtId="0" fontId="2" fillId="13" borderId="3" xfId="9" applyFont="1" applyFill="1" applyBorder="1" applyAlignment="1">
      <alignment horizontal="center" vertical="center" wrapText="1"/>
    </xf>
    <xf numFmtId="15" fontId="1" fillId="0" borderId="12" xfId="9" applyNumberFormat="1" applyBorder="1"/>
    <xf numFmtId="0" fontId="1" fillId="14" borderId="12" xfId="9" applyFill="1" applyBorder="1"/>
    <xf numFmtId="0" fontId="1" fillId="0" borderId="3" xfId="3" applyFont="1" applyBorder="1" applyAlignment="1">
      <alignment horizontal="center" vertical="center" wrapText="1"/>
    </xf>
    <xf numFmtId="0" fontId="1" fillId="0" borderId="4" xfId="3" applyFont="1" applyBorder="1" applyAlignment="1">
      <alignment horizontal="center" vertical="center" wrapText="1"/>
    </xf>
    <xf numFmtId="164" fontId="1" fillId="0" borderId="4" xfId="1" applyFont="1" applyBorder="1" applyAlignment="1">
      <alignment horizontal="center" vertical="center" wrapText="1"/>
    </xf>
    <xf numFmtId="0" fontId="1" fillId="0" borderId="5" xfId="3" applyFont="1" applyBorder="1" applyAlignment="1">
      <alignment horizontal="center" vertical="center" wrapText="1"/>
    </xf>
    <xf numFmtId="0" fontId="1" fillId="3" borderId="15" xfId="3" applyFont="1" applyFill="1" applyBorder="1"/>
    <xf numFmtId="0" fontId="1" fillId="3" borderId="19" xfId="3" applyFont="1" applyFill="1" applyBorder="1"/>
    <xf numFmtId="0" fontId="4" fillId="3" borderId="4" xfId="3" applyFont="1" applyFill="1" applyBorder="1" applyAlignment="1">
      <alignment wrapText="1"/>
    </xf>
    <xf numFmtId="0" fontId="4" fillId="3" borderId="15" xfId="3" applyFont="1" applyFill="1" applyBorder="1" applyAlignment="1">
      <alignment wrapText="1"/>
    </xf>
    <xf numFmtId="0" fontId="1" fillId="3" borderId="15" xfId="3" applyFont="1" applyFill="1" applyBorder="1" applyAlignment="1">
      <alignment wrapText="1"/>
    </xf>
    <xf numFmtId="0" fontId="1" fillId="0" borderId="29" xfId="3" applyNumberFormat="1" applyBorder="1"/>
    <xf numFmtId="0" fontId="1" fillId="0" borderId="27" xfId="3" applyNumberFormat="1" applyBorder="1"/>
    <xf numFmtId="0" fontId="1" fillId="0" borderId="30" xfId="3" applyNumberFormat="1" applyBorder="1"/>
    <xf numFmtId="0" fontId="1" fillId="0" borderId="0" xfId="10"/>
    <xf numFmtId="0" fontId="1" fillId="0" borderId="0" xfId="11"/>
    <xf numFmtId="0" fontId="2" fillId="15" borderId="12" xfId="11" applyFont="1" applyFill="1" applyBorder="1"/>
    <xf numFmtId="0" fontId="1" fillId="0" borderId="12" xfId="11" applyBorder="1"/>
    <xf numFmtId="0" fontId="2" fillId="16" borderId="26" xfId="11" applyFont="1" applyFill="1" applyBorder="1" applyAlignment="1">
      <alignment horizontal="center" vertical="center" wrapText="1"/>
    </xf>
    <xf numFmtId="0" fontId="2" fillId="3" borderId="31" xfId="11" applyFont="1" applyFill="1" applyBorder="1" applyAlignment="1">
      <alignment horizontal="center" vertical="center" wrapText="1"/>
    </xf>
    <xf numFmtId="0" fontId="0" fillId="0" borderId="12" xfId="0" applyBorder="1"/>
    <xf numFmtId="0" fontId="2" fillId="3" borderId="12" xfId="11" applyFont="1" applyFill="1" applyBorder="1" applyAlignment="1">
      <alignment horizontal="center" vertical="center" wrapText="1"/>
    </xf>
    <xf numFmtId="0" fontId="2" fillId="3" borderId="32" xfId="11" applyFont="1" applyFill="1" applyBorder="1" applyAlignment="1">
      <alignment horizontal="center" vertical="center" wrapText="1"/>
    </xf>
    <xf numFmtId="0" fontId="2" fillId="3" borderId="33" xfId="11" applyFont="1" applyFill="1" applyBorder="1" applyAlignment="1">
      <alignment horizontal="center" vertical="center" wrapText="1"/>
    </xf>
    <xf numFmtId="0" fontId="2" fillId="3" borderId="34" xfId="11" applyFont="1" applyFill="1" applyBorder="1" applyAlignment="1">
      <alignment horizontal="center" vertical="center" wrapText="1"/>
    </xf>
    <xf numFmtId="0" fontId="9" fillId="17" borderId="12" xfId="11" applyFont="1" applyFill="1" applyBorder="1" applyAlignment="1">
      <alignment wrapText="1"/>
    </xf>
    <xf numFmtId="0" fontId="10" fillId="17" borderId="12" xfId="11" applyFont="1" applyFill="1" applyBorder="1"/>
    <xf numFmtId="0" fontId="1" fillId="4" borderId="12" xfId="11" applyFill="1" applyBorder="1"/>
    <xf numFmtId="0" fontId="2" fillId="0" borderId="12" xfId="12" applyFont="1" applyBorder="1"/>
    <xf numFmtId="0" fontId="1" fillId="0" borderId="12" xfId="12" applyBorder="1"/>
    <xf numFmtId="0" fontId="1" fillId="0" borderId="31" xfId="12" applyBorder="1"/>
    <xf numFmtId="0" fontId="1" fillId="18" borderId="21" xfId="12" applyFill="1" applyBorder="1"/>
    <xf numFmtId="0" fontId="1" fillId="4" borderId="31" xfId="11" applyFill="1" applyBorder="1"/>
    <xf numFmtId="0" fontId="1" fillId="0" borderId="0" xfId="13"/>
    <xf numFmtId="0" fontId="2" fillId="0" borderId="26" xfId="13" applyFont="1" applyBorder="1"/>
    <xf numFmtId="0" fontId="11" fillId="2" borderId="27" xfId="13" applyFont="1" applyFill="1" applyBorder="1" applyAlignment="1">
      <alignment horizontal="center" vertical="center" wrapText="1"/>
    </xf>
    <xf numFmtId="0" fontId="11" fillId="2" borderId="12" xfId="13" applyFont="1" applyFill="1" applyBorder="1" applyAlignment="1">
      <alignment horizontal="center" vertical="center" wrapText="1"/>
    </xf>
    <xf numFmtId="2" fontId="11" fillId="2" borderId="12" xfId="13" applyNumberFormat="1" applyFont="1" applyFill="1" applyBorder="1" applyAlignment="1">
      <alignment horizontal="center" vertical="center" wrapText="1"/>
    </xf>
    <xf numFmtId="0" fontId="2" fillId="0" borderId="0" xfId="13" applyFont="1" applyAlignment="1">
      <alignment horizontal="center" vertical="center" wrapText="1"/>
    </xf>
    <xf numFmtId="0" fontId="2" fillId="2" borderId="7" xfId="13" applyFont="1" applyFill="1" applyBorder="1" applyAlignment="1">
      <alignment horizontal="center" vertical="center" wrapText="1"/>
    </xf>
    <xf numFmtId="0" fontId="1" fillId="0" borderId="0" xfId="13" applyFont="1"/>
    <xf numFmtId="0" fontId="2" fillId="2" borderId="11" xfId="13" applyFont="1" applyFill="1" applyBorder="1"/>
    <xf numFmtId="0" fontId="1" fillId="19" borderId="0" xfId="13" applyFont="1" applyFill="1"/>
    <xf numFmtId="0" fontId="1" fillId="20" borderId="12" xfId="13" applyFont="1" applyFill="1" applyBorder="1"/>
    <xf numFmtId="9" fontId="1" fillId="0" borderId="35" xfId="4" applyFont="1" applyBorder="1"/>
    <xf numFmtId="0" fontId="1" fillId="21" borderId="12" xfId="13" applyFill="1" applyBorder="1"/>
    <xf numFmtId="0" fontId="2" fillId="2" borderId="16" xfId="13" applyFont="1" applyFill="1" applyBorder="1" applyAlignment="1">
      <alignment wrapText="1"/>
    </xf>
    <xf numFmtId="0" fontId="1" fillId="0" borderId="17" xfId="14" applyFont="1" applyBorder="1"/>
    <xf numFmtId="0" fontId="1" fillId="0" borderId="17" xfId="13" applyFont="1" applyBorder="1"/>
    <xf numFmtId="0" fontId="1" fillId="21" borderId="12" xfId="14" applyFont="1" applyFill="1" applyBorder="1"/>
    <xf numFmtId="0" fontId="1" fillId="21" borderId="12" xfId="13" applyFont="1" applyFill="1" applyBorder="1"/>
    <xf numFmtId="0" fontId="2" fillId="4" borderId="1" xfId="12" applyFont="1" applyFill="1" applyBorder="1" applyAlignment="1">
      <alignment horizontal="center"/>
    </xf>
    <xf numFmtId="0" fontId="2" fillId="4" borderId="2" xfId="12" applyFont="1" applyFill="1" applyBorder="1" applyAlignment="1">
      <alignment horizontal="center"/>
    </xf>
    <xf numFmtId="0" fontId="2" fillId="4" borderId="3" xfId="12" applyFont="1" applyFill="1" applyBorder="1" applyAlignment="1">
      <alignment horizontal="center"/>
    </xf>
    <xf numFmtId="0" fontId="2" fillId="19" borderId="1" xfId="13" applyFont="1" applyFill="1" applyBorder="1" applyAlignment="1">
      <alignment horizontal="center" vertical="center" wrapText="1"/>
    </xf>
    <xf numFmtId="0" fontId="2" fillId="19" borderId="2" xfId="13" applyFont="1" applyFill="1" applyBorder="1" applyAlignment="1">
      <alignment horizontal="center" vertical="center" wrapText="1"/>
    </xf>
    <xf numFmtId="0" fontId="2" fillId="19" borderId="3" xfId="13" applyFont="1" applyFill="1" applyBorder="1" applyAlignment="1">
      <alignment horizontal="center" vertical="center" wrapText="1"/>
    </xf>
    <xf numFmtId="0" fontId="2" fillId="0" borderId="1" xfId="3" applyFont="1" applyBorder="1" applyAlignment="1">
      <alignment horizontal="center"/>
    </xf>
    <xf numFmtId="0" fontId="2" fillId="0" borderId="2" xfId="3" applyFont="1" applyBorder="1" applyAlignment="1">
      <alignment horizontal="center"/>
    </xf>
    <xf numFmtId="0" fontId="2" fillId="0" borderId="3" xfId="3" applyFont="1" applyBorder="1" applyAlignment="1">
      <alignment horizontal="center"/>
    </xf>
    <xf numFmtId="0" fontId="1" fillId="0" borderId="1" xfId="7" applyBorder="1" applyAlignment="1">
      <alignment horizontal="center"/>
    </xf>
    <xf numFmtId="0" fontId="1" fillId="0" borderId="2" xfId="7" applyBorder="1" applyAlignment="1">
      <alignment horizontal="center"/>
    </xf>
    <xf numFmtId="0" fontId="1" fillId="0" borderId="3" xfId="7" applyBorder="1" applyAlignment="1">
      <alignment horizontal="center"/>
    </xf>
  </cellXfs>
  <cellStyles count="15">
    <cellStyle name="Millares_Hoja1" xfId="1"/>
    <cellStyle name="Millares_Hoja4" xfId="14"/>
    <cellStyle name="Moneda" xfId="8" builtinId="4"/>
    <cellStyle name="Moneda_Hoja1" xfId="2"/>
    <cellStyle name="Moneda_Impuesto" xfId="6"/>
    <cellStyle name="Normal" xfId="0" builtinId="0"/>
    <cellStyle name="Normal 2" xfId="9"/>
    <cellStyle name="Normal_Búsqueda en tablas" xfId="5"/>
    <cellStyle name="Normal_Campamento" xfId="11"/>
    <cellStyle name="Normal_Hoja1" xfId="3"/>
    <cellStyle name="Normal_Hoja2" xfId="10"/>
    <cellStyle name="Normal_Hoja3" xfId="12"/>
    <cellStyle name="Normal_Hoja4" xfId="13"/>
    <cellStyle name="Normal_Impuesto" xfId="7"/>
    <cellStyle name="Porcentaje" xfId="4" builtinId="5"/>
  </cellStyles>
  <dxfs count="0"/>
  <tableStyles count="0" defaultTableStyle="TableStyleMedium9" defaultPivotStyle="PivotStyleLight16"/>
  <colors>
    <mruColors>
      <color rgb="FFFFFFCC"/>
      <color rgb="FFFFFF66"/>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3</xdr:col>
      <xdr:colOff>752475</xdr:colOff>
      <xdr:row>1</xdr:row>
      <xdr:rowOff>47625</xdr:rowOff>
    </xdr:from>
    <xdr:to>
      <xdr:col>7</xdr:col>
      <xdr:colOff>0</xdr:colOff>
      <xdr:row>2</xdr:row>
      <xdr:rowOff>76200</xdr:rowOff>
    </xdr:to>
    <xdr:sp macro="" textlink="">
      <xdr:nvSpPr>
        <xdr:cNvPr id="2" name="Text Box 17"/>
        <xdr:cNvSpPr txBox="1">
          <a:spLocks noChangeArrowheads="1"/>
        </xdr:cNvSpPr>
      </xdr:nvSpPr>
      <xdr:spPr bwMode="auto">
        <a:xfrm>
          <a:off x="3038475" y="238125"/>
          <a:ext cx="2295525" cy="219075"/>
        </a:xfrm>
        <a:prstGeom prst="rect">
          <a:avLst/>
        </a:prstGeom>
        <a:solidFill>
          <a:srgbClr val="CCFFCC"/>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1" i="0" u="none" strike="noStrike" baseline="0">
              <a:solidFill>
                <a:srgbClr val="000000"/>
              </a:solidFill>
              <a:latin typeface="Calibri"/>
            </a:rPr>
            <a:t>Estructura de Selección Simple: SI</a:t>
          </a:r>
        </a:p>
      </xdr:txBody>
    </xdr:sp>
    <xdr:clientData/>
  </xdr:twoCellAnchor>
  <xdr:twoCellAnchor>
    <xdr:from>
      <xdr:col>0</xdr:col>
      <xdr:colOff>571499</xdr:colOff>
      <xdr:row>13</xdr:row>
      <xdr:rowOff>133350</xdr:rowOff>
    </xdr:from>
    <xdr:to>
      <xdr:col>4</xdr:col>
      <xdr:colOff>28574</xdr:colOff>
      <xdr:row>18</xdr:row>
      <xdr:rowOff>171450</xdr:rowOff>
    </xdr:to>
    <xdr:sp macro="" textlink="">
      <xdr:nvSpPr>
        <xdr:cNvPr id="3" name="Text Box 10"/>
        <xdr:cNvSpPr txBox="1">
          <a:spLocks noChangeArrowheads="1"/>
        </xdr:cNvSpPr>
      </xdr:nvSpPr>
      <xdr:spPr bwMode="auto">
        <a:xfrm>
          <a:off x="571499" y="2609850"/>
          <a:ext cx="2505075" cy="990600"/>
        </a:xfrm>
        <a:prstGeom prst="rect">
          <a:avLst/>
        </a:prstGeom>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16200000" scaled="1"/>
          <a:tileRect/>
        </a:gradFill>
        <a:ln w="9525">
          <a:solidFill>
            <a:srgbClr val="000000"/>
          </a:solidFill>
          <a:miter lim="800000"/>
          <a:headEnd/>
          <a:tailEnd/>
        </a:ln>
      </xdr:spPr>
      <xdr:txBody>
        <a:bodyPr vertOverflow="clip" wrap="square" lIns="27432" tIns="22860" rIns="0" bIns="0" anchor="t" upright="1"/>
        <a:lstStyle/>
        <a:p>
          <a:pPr algn="l" rtl="0">
            <a:defRPr sz="1000"/>
          </a:pPr>
          <a:r>
            <a:rPr lang="es-MX" sz="1100" b="0" i="0" u="none" strike="noStrike" baseline="0">
              <a:solidFill>
                <a:srgbClr val="000000"/>
              </a:solidFill>
              <a:latin typeface="Calibri"/>
            </a:rPr>
            <a:t>Si</a:t>
          </a:r>
          <a:r>
            <a:rPr lang="es-MX" sz="1100" b="1" i="0" u="none" strike="noStrike" baseline="0">
              <a:solidFill>
                <a:srgbClr val="FF0000"/>
              </a:solidFill>
              <a:latin typeface="Calibri"/>
            </a:rPr>
            <a:t> Condición </a:t>
          </a:r>
          <a:r>
            <a:rPr lang="es-MX" sz="1100" b="0" i="0" u="none" strike="noStrike" baseline="0">
              <a:solidFill>
                <a:srgbClr val="000000"/>
              </a:solidFill>
              <a:latin typeface="Calibri"/>
            </a:rPr>
            <a:t>es verdadera</a:t>
          </a:r>
        </a:p>
        <a:p>
          <a:pPr algn="l" rtl="0">
            <a:defRPr sz="1000"/>
          </a:pPr>
          <a:r>
            <a:rPr lang="es-MX" sz="1100" b="0" i="0" u="none" strike="noStrike" baseline="0">
              <a:solidFill>
                <a:srgbClr val="000000"/>
              </a:solidFill>
              <a:latin typeface="Calibri"/>
            </a:rPr>
            <a:t>  entonces realiza </a:t>
          </a:r>
          <a:r>
            <a:rPr lang="es-MX" sz="1100" b="1" i="0" u="none" strike="noStrike" baseline="0">
              <a:solidFill>
                <a:srgbClr val="000000"/>
              </a:solidFill>
              <a:latin typeface="Calibri"/>
            </a:rPr>
            <a:t>Proceso Verdadero</a:t>
          </a:r>
        </a:p>
        <a:p>
          <a:pPr algn="l" rtl="0">
            <a:defRPr sz="1000"/>
          </a:pPr>
          <a:r>
            <a:rPr lang="es-MX" sz="1100" b="0" i="0" u="none" strike="noStrike" baseline="0">
              <a:solidFill>
                <a:srgbClr val="000000"/>
              </a:solidFill>
              <a:latin typeface="Calibri"/>
            </a:rPr>
            <a:t>  de otro modo realiza </a:t>
          </a:r>
          <a:r>
            <a:rPr lang="es-MX" sz="1100" b="1" i="0" u="none" strike="noStrike" baseline="0">
              <a:solidFill>
                <a:srgbClr val="000000"/>
              </a:solidFill>
              <a:latin typeface="Calibri"/>
            </a:rPr>
            <a:t>Proceso Falso</a:t>
          </a:r>
        </a:p>
        <a:p>
          <a:pPr algn="l" rtl="0">
            <a:defRPr sz="1000"/>
          </a:pPr>
          <a:endParaRPr lang="es-MX" sz="1100" b="0" i="0" u="none" strike="noStrike" baseline="0">
            <a:solidFill>
              <a:srgbClr val="000000"/>
            </a:solidFill>
            <a:latin typeface="Calibri"/>
          </a:endParaRPr>
        </a:p>
      </xdr:txBody>
    </xdr:sp>
    <xdr:clientData/>
  </xdr:twoCellAnchor>
  <xdr:twoCellAnchor>
    <xdr:from>
      <xdr:col>5</xdr:col>
      <xdr:colOff>371474</xdr:colOff>
      <xdr:row>13</xdr:row>
      <xdr:rowOff>76201</xdr:rowOff>
    </xdr:from>
    <xdr:to>
      <xdr:col>11</xdr:col>
      <xdr:colOff>19050</xdr:colOff>
      <xdr:row>19</xdr:row>
      <xdr:rowOff>95251</xdr:rowOff>
    </xdr:to>
    <xdr:grpSp>
      <xdr:nvGrpSpPr>
        <xdr:cNvPr id="4" name="Group 18"/>
        <xdr:cNvGrpSpPr>
          <a:grpSpLocks/>
        </xdr:cNvGrpSpPr>
      </xdr:nvGrpSpPr>
      <xdr:grpSpPr bwMode="auto">
        <a:xfrm>
          <a:off x="4181474" y="2552701"/>
          <a:ext cx="4219576" cy="1162050"/>
          <a:chOff x="9" y="185"/>
          <a:chExt cx="208" cy="51"/>
        </a:xfrm>
      </xdr:grpSpPr>
      <xdr:sp macro="" textlink="">
        <xdr:nvSpPr>
          <xdr:cNvPr id="5" name="Rectangle 12"/>
          <xdr:cNvSpPr>
            <a:spLocks noChangeArrowheads="1"/>
          </xdr:cNvSpPr>
        </xdr:nvSpPr>
        <xdr:spPr bwMode="auto">
          <a:xfrm>
            <a:off x="9" y="185"/>
            <a:ext cx="208" cy="51"/>
          </a:xfrm>
          <a:prstGeom prst="rect">
            <a:avLst/>
          </a:prstGeom>
          <a:solidFill>
            <a:srgbClr val="33CCCC"/>
          </a:solidFill>
          <a:ln w="9525">
            <a:solidFill>
              <a:srgbClr val="000000"/>
            </a:solidFill>
            <a:miter lim="800000"/>
            <a:headEnd/>
            <a:tailEnd/>
          </a:ln>
        </xdr:spPr>
      </xdr:sp>
      <xdr:sp macro="" textlink="">
        <xdr:nvSpPr>
          <xdr:cNvPr id="6" name="Text Box 11"/>
          <xdr:cNvSpPr txBox="1">
            <a:spLocks noChangeArrowheads="1"/>
          </xdr:cNvSpPr>
        </xdr:nvSpPr>
        <xdr:spPr bwMode="auto">
          <a:xfrm>
            <a:off x="16" y="194"/>
            <a:ext cx="188" cy="33"/>
          </a:xfrm>
          <a:prstGeom prst="rect">
            <a:avLst/>
          </a:prstGeom>
          <a:solidFill>
            <a:srgbClr val="FFFF00"/>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1" i="0" u="none" strike="noStrike" baseline="0">
                <a:solidFill>
                  <a:srgbClr val="000000"/>
                </a:solidFill>
                <a:latin typeface="Calibri"/>
              </a:rPr>
              <a:t>Instrucción en EXCEL</a:t>
            </a:r>
          </a:p>
          <a:p>
            <a:pPr algn="l" rtl="0">
              <a:defRPr sz="1000"/>
            </a:pPr>
            <a:r>
              <a:rPr lang="es-MX" sz="1100" b="1" i="0" u="none" strike="noStrike" baseline="0">
                <a:solidFill>
                  <a:srgbClr val="000000"/>
                </a:solidFill>
                <a:latin typeface="Calibri"/>
              </a:rPr>
              <a:t>=SI(</a:t>
            </a:r>
            <a:r>
              <a:rPr lang="es-MX" sz="1100" b="1" i="0" u="none" strike="noStrike" baseline="0">
                <a:solidFill>
                  <a:srgbClr val="FF0000"/>
                </a:solidFill>
                <a:latin typeface="Calibri"/>
              </a:rPr>
              <a:t>Condición</a:t>
            </a:r>
            <a:r>
              <a:rPr lang="es-MX" sz="1100" b="0" i="0" u="none" strike="noStrike" baseline="0">
                <a:solidFill>
                  <a:srgbClr val="FF0000"/>
                </a:solidFill>
                <a:latin typeface="Calibri"/>
              </a:rPr>
              <a:t>, </a:t>
            </a:r>
            <a:r>
              <a:rPr lang="es-MX" sz="1100" b="1" i="0" u="none" strike="noStrike" baseline="0">
                <a:solidFill>
                  <a:sysClr val="windowText" lastClr="000000"/>
                </a:solidFill>
                <a:latin typeface="Calibri"/>
              </a:rPr>
              <a:t>Proceso V</a:t>
            </a:r>
            <a:r>
              <a:rPr lang="es-MX" sz="1100" b="1" i="0" u="none" strike="noStrike" baseline="0">
                <a:solidFill>
                  <a:srgbClr val="000000"/>
                </a:solidFill>
                <a:latin typeface="Calibri"/>
              </a:rPr>
              <a:t>erdadero,Proceso Falso</a:t>
            </a:r>
            <a:r>
              <a:rPr lang="es-MX" sz="1100" b="0" i="0" u="none" strike="noStrike" baseline="0">
                <a:solidFill>
                  <a:srgbClr val="000000"/>
                </a:solidFill>
                <a:latin typeface="Calibri"/>
              </a:rPr>
              <a:t>)</a:t>
            </a:r>
          </a:p>
        </xdr:txBody>
      </xdr:sp>
    </xdr:grpSp>
    <xdr:clientData/>
  </xdr:twoCellAnchor>
  <xdr:twoCellAnchor>
    <xdr:from>
      <xdr:col>2</xdr:col>
      <xdr:colOff>361950</xdr:colOff>
      <xdr:row>3</xdr:row>
      <xdr:rowOff>104775</xdr:rowOff>
    </xdr:from>
    <xdr:to>
      <xdr:col>8</xdr:col>
      <xdr:colOff>438150</xdr:colOff>
      <xdr:row>12</xdr:row>
      <xdr:rowOff>161925</xdr:rowOff>
    </xdr:to>
    <xdr:grpSp>
      <xdr:nvGrpSpPr>
        <xdr:cNvPr id="7" name="Group 16"/>
        <xdr:cNvGrpSpPr>
          <a:grpSpLocks/>
        </xdr:cNvGrpSpPr>
      </xdr:nvGrpSpPr>
      <xdr:grpSpPr bwMode="auto">
        <a:xfrm>
          <a:off x="1885950" y="676275"/>
          <a:ext cx="4648200" cy="1771650"/>
          <a:chOff x="265" y="31"/>
          <a:chExt cx="303" cy="149"/>
        </a:xfrm>
      </xdr:grpSpPr>
      <xdr:sp macro="" textlink="">
        <xdr:nvSpPr>
          <xdr:cNvPr id="8" name="Rectangle 14"/>
          <xdr:cNvSpPr>
            <a:spLocks noChangeArrowheads="1"/>
          </xdr:cNvSpPr>
        </xdr:nvSpPr>
        <xdr:spPr bwMode="auto">
          <a:xfrm>
            <a:off x="265" y="31"/>
            <a:ext cx="303" cy="149"/>
          </a:xfrm>
          <a:prstGeom prst="rect">
            <a:avLst/>
          </a:prstGeom>
          <a:gradFill flip="none" rotWithShape="1">
            <a:gsLst>
              <a:gs pos="0">
                <a:srgbClr val="33CCCC">
                  <a:tint val="66000"/>
                  <a:satMod val="160000"/>
                </a:srgbClr>
              </a:gs>
              <a:gs pos="50000">
                <a:srgbClr val="33CCCC">
                  <a:tint val="44500"/>
                  <a:satMod val="160000"/>
                </a:srgbClr>
              </a:gs>
              <a:gs pos="100000">
                <a:srgbClr val="33CCCC">
                  <a:tint val="23500"/>
                  <a:satMod val="160000"/>
                </a:srgbClr>
              </a:gs>
            </a:gsLst>
            <a:lin ang="5400000" scaled="1"/>
            <a:tileRect/>
          </a:gradFill>
          <a:ln w="9525">
            <a:solidFill>
              <a:srgbClr val="000000"/>
            </a:solidFill>
            <a:miter lim="800000"/>
            <a:headEnd/>
            <a:tailEnd/>
          </a:ln>
        </xdr:spPr>
      </xdr:sp>
      <xdr:sp macro="" textlink="">
        <xdr:nvSpPr>
          <xdr:cNvPr id="9" name="AutoShape 1"/>
          <xdr:cNvSpPr>
            <a:spLocks noChangeArrowheads="1"/>
          </xdr:cNvSpPr>
        </xdr:nvSpPr>
        <xdr:spPr bwMode="auto">
          <a:xfrm>
            <a:off x="351" y="43"/>
            <a:ext cx="141" cy="42"/>
          </a:xfrm>
          <a:prstGeom prst="diamond">
            <a:avLst/>
          </a:prstGeom>
          <a:solidFill>
            <a:srgbClr val="FFFFFF"/>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1" i="0" u="none" strike="noStrike" baseline="0">
                <a:solidFill>
                  <a:srgbClr val="FF0000"/>
                </a:solidFill>
                <a:latin typeface="Calibri"/>
              </a:rPr>
              <a:t>Condición</a:t>
            </a:r>
          </a:p>
        </xdr:txBody>
      </xdr:sp>
      <xdr:sp macro="" textlink="">
        <xdr:nvSpPr>
          <xdr:cNvPr id="10" name="AutoShape 2"/>
          <xdr:cNvSpPr>
            <a:spLocks noChangeArrowheads="1"/>
          </xdr:cNvSpPr>
        </xdr:nvSpPr>
        <xdr:spPr bwMode="auto">
          <a:xfrm>
            <a:off x="274" y="107"/>
            <a:ext cx="99" cy="29"/>
          </a:xfrm>
          <a:prstGeom prst="flowChartProcess">
            <a:avLst/>
          </a:prstGeom>
          <a:solidFill>
            <a:srgbClr val="FFFFFF"/>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1" i="0" u="none" strike="noStrike" baseline="0">
                <a:solidFill>
                  <a:srgbClr val="000000"/>
                </a:solidFill>
                <a:latin typeface="Calibri"/>
              </a:rPr>
              <a:t>Proceso Verdadero</a:t>
            </a:r>
          </a:p>
        </xdr:txBody>
      </xdr:sp>
      <xdr:cxnSp macro="">
        <xdr:nvCxnSpPr>
          <xdr:cNvPr id="11" name="AutoShape 3"/>
          <xdr:cNvCxnSpPr>
            <a:cxnSpLocks noChangeShapeType="1"/>
            <a:stCxn id="9" idx="1"/>
            <a:endCxn id="10" idx="0"/>
          </xdr:cNvCxnSpPr>
        </xdr:nvCxnSpPr>
        <xdr:spPr bwMode="auto">
          <a:xfrm rot="10800000" flipV="1">
            <a:off x="324" y="64"/>
            <a:ext cx="27" cy="43"/>
          </a:xfrm>
          <a:prstGeom prst="bentConnector2">
            <a:avLst/>
          </a:prstGeom>
          <a:noFill/>
          <a:ln w="9525">
            <a:solidFill>
              <a:srgbClr val="000000"/>
            </a:solidFill>
            <a:miter lim="800000"/>
            <a:headEnd/>
            <a:tailEnd type="triangle" w="med" len="med"/>
          </a:ln>
        </xdr:spPr>
      </xdr:cxnSp>
      <xdr:cxnSp macro="">
        <xdr:nvCxnSpPr>
          <xdr:cNvPr id="12" name="AutoShape 4"/>
          <xdr:cNvCxnSpPr>
            <a:cxnSpLocks noChangeShapeType="1"/>
            <a:stCxn id="10" idx="2"/>
            <a:endCxn id="13" idx="2"/>
          </xdr:cNvCxnSpPr>
        </xdr:nvCxnSpPr>
        <xdr:spPr bwMode="auto">
          <a:xfrm rot="16200000" flipH="1">
            <a:off x="360" y="100"/>
            <a:ext cx="24" cy="96"/>
          </a:xfrm>
          <a:prstGeom prst="bentConnector2">
            <a:avLst/>
          </a:prstGeom>
          <a:noFill/>
          <a:ln w="9525">
            <a:solidFill>
              <a:srgbClr val="000000"/>
            </a:solidFill>
            <a:miter lim="800000"/>
            <a:headEnd/>
            <a:tailEnd type="triangle" w="med" len="med"/>
          </a:ln>
        </xdr:spPr>
      </xdr:cxnSp>
      <xdr:sp macro="" textlink="">
        <xdr:nvSpPr>
          <xdr:cNvPr id="13" name="AutoShape 6"/>
          <xdr:cNvSpPr>
            <a:spLocks noChangeArrowheads="1"/>
          </xdr:cNvSpPr>
        </xdr:nvSpPr>
        <xdr:spPr bwMode="auto">
          <a:xfrm>
            <a:off x="420" y="154"/>
            <a:ext cx="7" cy="11"/>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w 21600"/>
              <a:gd name="T13" fmla="*/ 0 h 21600"/>
              <a:gd name="T14" fmla="*/ 0 w 21600"/>
              <a:gd name="T15" fmla="*/ 0 h 21600"/>
              <a:gd name="T16" fmla="*/ 0 60000 65536"/>
              <a:gd name="T17" fmla="*/ 0 60000 65536"/>
              <a:gd name="T18" fmla="*/ 0 60000 65536"/>
              <a:gd name="T19" fmla="*/ 0 60000 65536"/>
              <a:gd name="T20" fmla="*/ 0 60000 65536"/>
              <a:gd name="T21" fmla="*/ 0 60000 65536"/>
              <a:gd name="T22" fmla="*/ 0 60000 65536"/>
              <a:gd name="T23" fmla="*/ 0 60000 65536"/>
              <a:gd name="T24" fmla="*/ 3086 w 21600"/>
              <a:gd name="T25" fmla="*/ 3927 h 21600"/>
              <a:gd name="T26" fmla="*/ 18514 w 21600"/>
              <a:gd name="T27" fmla="*/ 17673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0" y="10800"/>
                </a:moveTo>
                <a:cubicBezTo>
                  <a:pt x="0" y="4835"/>
                  <a:pt x="4835" y="0"/>
                  <a:pt x="10800" y="0"/>
                </a:cubicBezTo>
                <a:cubicBezTo>
                  <a:pt x="16765" y="0"/>
                  <a:pt x="21600" y="4835"/>
                  <a:pt x="21600" y="10800"/>
                </a:cubicBezTo>
                <a:cubicBezTo>
                  <a:pt x="21600" y="16765"/>
                  <a:pt x="16765" y="21600"/>
                  <a:pt x="10800" y="21600"/>
                </a:cubicBezTo>
                <a:cubicBezTo>
                  <a:pt x="4835" y="21600"/>
                  <a:pt x="0" y="16765"/>
                  <a:pt x="0" y="10800"/>
                </a:cubicBezTo>
                <a:close/>
                <a:moveTo>
                  <a:pt x="5400" y="10800"/>
                </a:moveTo>
                <a:cubicBezTo>
                  <a:pt x="5400" y="13782"/>
                  <a:pt x="7818" y="16200"/>
                  <a:pt x="10800" y="16200"/>
                </a:cubicBezTo>
                <a:cubicBezTo>
                  <a:pt x="13782" y="16200"/>
                  <a:pt x="16200" y="13782"/>
                  <a:pt x="16200" y="10800"/>
                </a:cubicBezTo>
                <a:cubicBezTo>
                  <a:pt x="16200" y="7818"/>
                  <a:pt x="13782" y="5400"/>
                  <a:pt x="10800" y="5400"/>
                </a:cubicBezTo>
                <a:cubicBezTo>
                  <a:pt x="7818" y="5400"/>
                  <a:pt x="5400" y="7818"/>
                  <a:pt x="5400" y="10800"/>
                </a:cubicBezTo>
                <a:close/>
              </a:path>
            </a:pathLst>
          </a:custGeom>
          <a:solidFill>
            <a:srgbClr val="33CCCC"/>
          </a:solidFill>
          <a:ln w="9525">
            <a:noFill/>
            <a:round/>
            <a:headEnd/>
            <a:tailEnd/>
          </a:ln>
        </xdr:spPr>
      </xdr:sp>
      <xdr:sp macro="" textlink="">
        <xdr:nvSpPr>
          <xdr:cNvPr id="14" name="Rectangle 7"/>
          <xdr:cNvSpPr>
            <a:spLocks noChangeArrowheads="1"/>
          </xdr:cNvSpPr>
        </xdr:nvSpPr>
        <xdr:spPr bwMode="auto">
          <a:xfrm>
            <a:off x="479" y="103"/>
            <a:ext cx="70" cy="31"/>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1" i="0" u="none" strike="noStrike" baseline="0">
                <a:solidFill>
                  <a:srgbClr val="000000"/>
                </a:solidFill>
                <a:latin typeface="Calibri"/>
              </a:rPr>
              <a:t>Proceso Falso</a:t>
            </a:r>
          </a:p>
        </xdr:txBody>
      </xdr:sp>
      <xdr:cxnSp macro="">
        <xdr:nvCxnSpPr>
          <xdr:cNvPr id="15" name="AutoShape 8"/>
          <xdr:cNvCxnSpPr>
            <a:cxnSpLocks noChangeShapeType="1"/>
            <a:stCxn id="9" idx="3"/>
            <a:endCxn id="14" idx="0"/>
          </xdr:cNvCxnSpPr>
        </xdr:nvCxnSpPr>
        <xdr:spPr bwMode="auto">
          <a:xfrm>
            <a:off x="492" y="64"/>
            <a:ext cx="22" cy="39"/>
          </a:xfrm>
          <a:prstGeom prst="bentConnector2">
            <a:avLst/>
          </a:prstGeom>
          <a:noFill/>
          <a:ln w="9525">
            <a:solidFill>
              <a:srgbClr val="000000"/>
            </a:solidFill>
            <a:miter lim="800000"/>
            <a:headEnd/>
            <a:tailEnd type="triangle" w="med" len="med"/>
          </a:ln>
        </xdr:spPr>
      </xdr:cxnSp>
      <xdr:cxnSp macro="">
        <xdr:nvCxnSpPr>
          <xdr:cNvPr id="16" name="AutoShape 9"/>
          <xdr:cNvCxnSpPr>
            <a:cxnSpLocks noChangeShapeType="1"/>
            <a:stCxn id="14" idx="2"/>
            <a:endCxn id="13" idx="6"/>
          </xdr:cNvCxnSpPr>
        </xdr:nvCxnSpPr>
        <xdr:spPr bwMode="auto">
          <a:xfrm rot="5400000">
            <a:off x="458" y="103"/>
            <a:ext cx="26" cy="87"/>
          </a:xfrm>
          <a:prstGeom prst="bentConnector2">
            <a:avLst/>
          </a:prstGeom>
          <a:noFill/>
          <a:ln w="9525">
            <a:solidFill>
              <a:srgbClr val="000000"/>
            </a:solidFill>
            <a:miter lim="800000"/>
            <a:headEnd/>
            <a:tailEnd type="triangle" w="med" len="med"/>
          </a:ln>
        </xdr:spPr>
      </xdr:cxn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409575</xdr:colOff>
      <xdr:row>1</xdr:row>
      <xdr:rowOff>47624</xdr:rowOff>
    </xdr:from>
    <xdr:to>
      <xdr:col>11</xdr:col>
      <xdr:colOff>47625</xdr:colOff>
      <xdr:row>18</xdr:row>
      <xdr:rowOff>133350</xdr:rowOff>
    </xdr:to>
    <xdr:sp macro="" textlink="">
      <xdr:nvSpPr>
        <xdr:cNvPr id="2" name="Text Box 1"/>
        <xdr:cNvSpPr txBox="1">
          <a:spLocks noChangeArrowheads="1"/>
        </xdr:cNvSpPr>
      </xdr:nvSpPr>
      <xdr:spPr bwMode="auto">
        <a:xfrm>
          <a:off x="409575" y="238124"/>
          <a:ext cx="8286750" cy="360997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Campamento</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ea typeface="+mn-ea"/>
              <a:cs typeface="+mn-cs"/>
            </a:rPr>
            <a:t>Aplicar la función de selección simple y otras funciones condicionales, así como practicar el uso de los operadores lógicos. </a:t>
          </a:r>
        </a:p>
        <a:p>
          <a:pPr algn="l" rtl="0">
            <a:defRPr sz="1000"/>
          </a:pPr>
          <a:r>
            <a:rPr lang="es-MX" sz="1100" b="0" i="0" u="none" strike="noStrike" baseline="0">
              <a:solidFill>
                <a:srgbClr val="000000"/>
              </a:solidFill>
              <a:latin typeface="Calibri"/>
            </a:rPr>
            <a:t>Resolver un problema de asignación de actividad en un campamento de verano, de acuerdo a las características y preferencias de cada niño.</a:t>
          </a:r>
        </a:p>
        <a:p>
          <a:pPr algn="l" rtl="0">
            <a:defRPr sz="1000"/>
          </a:pPr>
          <a:r>
            <a:rPr lang="es-MX" sz="1100" b="1" i="0" u="none" strike="noStrike" baseline="0">
              <a:solidFill>
                <a:srgbClr val="FF0000"/>
              </a:solidFill>
              <a:latin typeface="Calibri"/>
            </a:rPr>
            <a:t>Problema: </a:t>
          </a:r>
        </a:p>
        <a:p>
          <a:pPr algn="l" rtl="0">
            <a:defRPr sz="1000"/>
          </a:pPr>
          <a:r>
            <a:rPr lang="es-MX" sz="1100" b="0" i="0" u="none" strike="noStrike" baseline="0">
              <a:solidFill>
                <a:sysClr val="windowText" lastClr="000000"/>
              </a:solidFill>
              <a:latin typeface="Calibri"/>
            </a:rPr>
            <a:t>a) </a:t>
          </a:r>
          <a:r>
            <a:rPr lang="es-MX" sz="1100" b="0" i="0" u="none" strike="noStrike" baseline="0">
              <a:solidFill>
                <a:srgbClr val="000000"/>
              </a:solidFill>
              <a:latin typeface="Calibri"/>
            </a:rPr>
            <a:t>A partir de la información de los niños que asisten a un campamento de verano determinar la actividad que debe asignarse  de acuerdo con las características y preferencias de cada niño (edad, actividad que desea realizar y si se practicó o no examen médico), y el siguiente criterio:</a:t>
          </a:r>
        </a:p>
        <a:p>
          <a:pPr algn="l" rtl="0">
            <a:defRPr sz="1000"/>
          </a:pPr>
          <a:r>
            <a:rPr lang="es-MX" sz="1100" b="0" i="0" u="none" strike="noStrike" baseline="0">
              <a:solidFill>
                <a:srgbClr val="000000"/>
              </a:solidFill>
              <a:latin typeface="Calibri"/>
            </a:rPr>
            <a:t>          Si el niño tiene 8 ó más años y desea Equitación, se le asigna Equitación.</a:t>
          </a:r>
        </a:p>
        <a:p>
          <a:pPr algn="l" rtl="0">
            <a:defRPr sz="1000"/>
          </a:pPr>
          <a:r>
            <a:rPr lang="es-MX" sz="1100" b="0" i="0" u="none" strike="noStrike" baseline="0">
              <a:solidFill>
                <a:srgbClr val="000000"/>
              </a:solidFill>
              <a:latin typeface="Calibri"/>
            </a:rPr>
            <a:t>          Si el niño desea Natación y tiene Examen Médico, se el asigna Natación.</a:t>
          </a:r>
        </a:p>
        <a:p>
          <a:pPr algn="l" rtl="0">
            <a:defRPr sz="1000"/>
          </a:pPr>
          <a:r>
            <a:rPr lang="es-MX" sz="1100" b="0" i="0" u="none" strike="noStrike" baseline="0">
              <a:solidFill>
                <a:srgbClr val="000000"/>
              </a:solidFill>
              <a:latin typeface="Calibri"/>
            </a:rPr>
            <a:t>          Bajo Cualquier otra circunstancia se le asigna Tenis.</a:t>
          </a:r>
        </a:p>
        <a:p>
          <a:pPr algn="l" rtl="0">
            <a:defRPr sz="1000"/>
          </a:pPr>
          <a:endParaRPr lang="es-MX" sz="1100" b="0" i="0" u="none" strike="noStrike" baseline="0">
            <a:solidFill>
              <a:srgbClr val="000000"/>
            </a:solidFill>
            <a:latin typeface="Calibri"/>
          </a:endParaRPr>
        </a:p>
        <a:p>
          <a:pPr algn="l" rtl="0">
            <a:defRPr sz="1000"/>
          </a:pPr>
          <a:r>
            <a:rPr lang="es-MX" sz="1100" b="0" i="0" u="none" strike="noStrike" baseline="0">
              <a:solidFill>
                <a:srgbClr val="000000"/>
              </a:solidFill>
              <a:latin typeface="Calibri"/>
            </a:rPr>
            <a:t>b) Completa la tabla de frecuencias y realiza una gráfica.</a:t>
          </a:r>
        </a:p>
        <a:p>
          <a:pPr algn="l" rtl="0">
            <a:defRPr sz="1000"/>
          </a:pPr>
          <a:r>
            <a:rPr lang="es-MX" sz="1100" b="0" i="0" u="none" strike="noStrike" baseline="0">
              <a:solidFill>
                <a:srgbClr val="000000"/>
              </a:solidFill>
              <a:latin typeface="Calibri"/>
            </a:rPr>
            <a:t>c) Responde las dos preguntas siguientes con funciones de Excel. escribiendo el resultado de los cálculos en las celdas N14 e N15, y anotando los textos o valores adecuados en la tablita inferior:</a:t>
          </a:r>
        </a:p>
        <a:p>
          <a:pPr algn="l" rtl="0">
            <a:defRPr sz="1000"/>
          </a:pPr>
          <a:r>
            <a:rPr lang="es-MX" sz="1100" b="0" i="0" u="none" strike="noStrike" baseline="0">
              <a:solidFill>
                <a:srgbClr val="000000"/>
              </a:solidFill>
              <a:latin typeface="Calibri"/>
            </a:rPr>
            <a:t>                   </a:t>
          </a:r>
          <a:r>
            <a:rPr lang="es-MX" sz="1100" b="0" i="0" u="none" strike="noStrike" baseline="0">
              <a:solidFill>
                <a:srgbClr val="000000"/>
              </a:solidFill>
              <a:latin typeface="Calibri"/>
              <a:ea typeface="+mn-ea"/>
              <a:cs typeface="+mn-cs"/>
            </a:rPr>
            <a:t>Pregunta1: ¿Cuántos de los niños listados tienen 12 años y desean "Equitación" sin tener el examen médico?</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s-MX" sz="1100" b="0" i="0" u="none" strike="noStrike" baseline="0">
              <a:solidFill>
                <a:srgbClr val="000000"/>
              </a:solidFill>
              <a:latin typeface="Calibri"/>
              <a:ea typeface="+mn-ea"/>
              <a:cs typeface="+mn-cs"/>
            </a:rPr>
            <a:t>                   Pregunta2: ¿Cuál es la edad promedio de los niños que desean "Equitación" sin tiener el examen médico?</a:t>
          </a:r>
        </a:p>
        <a:p>
          <a:pPr algn="l" rtl="0">
            <a:defRPr sz="1000"/>
          </a:pPr>
          <a:endParaRPr lang="es-MX" sz="1100" b="1" i="0" u="none" strike="noStrike" baseline="0">
            <a:solidFill>
              <a:srgbClr val="FF0000"/>
            </a:solidFill>
            <a:latin typeface="Calibri"/>
          </a:endParaRPr>
        </a:p>
        <a:p>
          <a:pPr algn="l" rtl="0">
            <a:defRPr sz="1000"/>
          </a:pPr>
          <a:r>
            <a:rPr lang="es-MX" sz="1100" b="1" i="0" u="none" strike="noStrike" baseline="0">
              <a:solidFill>
                <a:srgbClr val="FF0000"/>
              </a:solidFill>
              <a:latin typeface="Calibri"/>
            </a:rPr>
            <a:t>Herramientas: </a:t>
          </a:r>
          <a:r>
            <a:rPr lang="es-MX" sz="1100" b="0" i="0" u="none" strike="noStrike" baseline="0">
              <a:solidFill>
                <a:srgbClr val="000000"/>
              </a:solidFill>
              <a:latin typeface="Calibri"/>
            </a:rPr>
            <a:t>Usa las funciones lógicas de la 'Biblioteca de funciones' de la ficha 'Fórmulas': SI(), operadores lógicos como Y(), O(), NO(). Complete la columna de actividad asignada de la tabla, considerando el criterio descrito.</a:t>
          </a:r>
        </a:p>
        <a:p>
          <a:pPr algn="l" rtl="0">
            <a:defRPr sz="1000"/>
          </a:pPr>
          <a:r>
            <a:rPr lang="es-MX" sz="1100" b="0" i="0" u="none" strike="noStrike" baseline="0">
              <a:solidFill>
                <a:srgbClr val="000000"/>
              </a:solidFill>
              <a:latin typeface="Calibri"/>
            </a:rPr>
            <a:t>Responde las preguntas formuladas en el problema  con ayuda de las funciones predefinidas: CONTAR.SI(), CONTAR.SI.CONJUNTO() y  SUMAR.SI.CONJUNTO(), PROMEDIO.SI.CONJUNTO().</a:t>
          </a:r>
        </a:p>
        <a:p>
          <a:pPr algn="l" rtl="0">
            <a:defRPr sz="1000"/>
          </a:pPr>
          <a:endParaRPr lang="es-MX" sz="1100" b="0" i="0" u="none" strike="noStrike" baseline="0">
            <a:solidFill>
              <a:srgbClr val="000000"/>
            </a:solidFill>
            <a:latin typeface="Calibri"/>
          </a:endParaRPr>
        </a:p>
        <a:p>
          <a:pPr algn="l" rtl="0">
            <a:defRPr sz="1000"/>
          </a:pPr>
          <a:endParaRPr lang="es-MX" sz="1100" b="0" i="0" u="none" strike="noStrike" baseline="0">
            <a:solidFill>
              <a:srgbClr val="000000"/>
            </a:solidFill>
            <a:latin typeface="Calibri"/>
          </a:endParaRPr>
        </a:p>
        <a:p>
          <a:pPr algn="l" rtl="0">
            <a:defRPr sz="1000"/>
          </a:pPr>
          <a:endParaRPr lang="es-MX" sz="1100" b="0" i="0" u="none" strike="noStrike" baseline="0">
            <a:solidFill>
              <a:srgbClr val="000000"/>
            </a:solidFill>
            <a:latin typeface="Calibri"/>
          </a:endParaRPr>
        </a:p>
      </xdr:txBody>
    </xdr:sp>
    <xdr:clientData/>
  </xdr:twoCellAnchor>
  <xdr:twoCellAnchor>
    <xdr:from>
      <xdr:col>6</xdr:col>
      <xdr:colOff>9525</xdr:colOff>
      <xdr:row>26</xdr:row>
      <xdr:rowOff>171450</xdr:rowOff>
    </xdr:from>
    <xdr:to>
      <xdr:col>9</xdr:col>
      <xdr:colOff>304800</xdr:colOff>
      <xdr:row>32</xdr:row>
      <xdr:rowOff>133350</xdr:rowOff>
    </xdr:to>
    <xdr:sp macro="" textlink="">
      <xdr:nvSpPr>
        <xdr:cNvPr id="3" name="WordArt 3" descr="Narrow vertical"/>
        <xdr:cNvSpPr>
          <a:spLocks noChangeArrowheads="1" noChangeShapeType="1" noTextEdit="1"/>
        </xdr:cNvSpPr>
      </xdr:nvSpPr>
      <xdr:spPr bwMode="auto">
        <a:xfrm>
          <a:off x="4581525" y="6486525"/>
          <a:ext cx="2847975" cy="1114425"/>
        </a:xfrm>
        <a:prstGeom prst="rect">
          <a:avLst/>
        </a:prstGeom>
      </xdr:spPr>
      <xdr:txBody>
        <a:bodyPr wrap="none" fromWordArt="1">
          <a:prstTxWarp prst="textCurveUp">
            <a:avLst>
              <a:gd name="adj" fmla="val 40356"/>
            </a:avLst>
          </a:prstTxWarp>
        </a:bodyPr>
        <a:lstStyle/>
        <a:p>
          <a:pPr algn="ctr" rtl="0"/>
          <a:r>
            <a:rPr lang="es-MX" sz="3600" kern="10" spc="0">
              <a:ln w="12700">
                <a:solidFill>
                  <a:srgbClr val="000000"/>
                </a:solidFill>
                <a:round/>
                <a:headEnd/>
                <a:tailEnd/>
              </a:ln>
              <a:pattFill prst="dashHorz">
                <a:fgClr>
                  <a:srgbClr val="808080"/>
                </a:fgClr>
                <a:bgClr>
                  <a:srgbClr val="FFFF00"/>
                </a:bgClr>
              </a:pattFill>
              <a:effectLst>
                <a:outerShdw dist="45791" dir="2021404" algn="ctr" rotWithShape="0">
                  <a:srgbClr val="808080"/>
                </a:outerShdw>
              </a:effectLst>
              <a:latin typeface="Arial Black"/>
            </a:rPr>
            <a:t>Campamento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228599</xdr:colOff>
      <xdr:row>0</xdr:row>
      <xdr:rowOff>95248</xdr:rowOff>
    </xdr:from>
    <xdr:to>
      <xdr:col>14</xdr:col>
      <xdr:colOff>47625</xdr:colOff>
      <xdr:row>16</xdr:row>
      <xdr:rowOff>95250</xdr:rowOff>
    </xdr:to>
    <xdr:sp macro="" textlink="">
      <xdr:nvSpPr>
        <xdr:cNvPr id="2" name="Text 1"/>
        <xdr:cNvSpPr txBox="1">
          <a:spLocks noChangeArrowheads="1"/>
        </xdr:cNvSpPr>
      </xdr:nvSpPr>
      <xdr:spPr bwMode="auto">
        <a:xfrm>
          <a:off x="228599" y="95248"/>
          <a:ext cx="10401301" cy="3057527"/>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PERSONAS </a:t>
          </a:r>
        </a:p>
        <a:p>
          <a:pPr algn="l" rtl="0">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rPr>
            <a:t>Aprender a utilizar las funciones de generación de números pseudoaleatorios y las funciones de cálculos sujetos a condiciones.  Analizar la información de los resultados de una encuesta demográfica, mediante una medida estadística. </a:t>
          </a:r>
        </a:p>
        <a:p>
          <a:pPr algn="l" rtl="0">
            <a:defRPr sz="1000"/>
          </a:pPr>
          <a:r>
            <a:rPr lang="es-MX" sz="1100" b="1" i="0" u="none" strike="noStrike" baseline="0">
              <a:solidFill>
                <a:srgbClr val="FF0000"/>
              </a:solidFill>
              <a:latin typeface="Calibri"/>
            </a:rPr>
            <a:t>Problema: </a:t>
          </a:r>
          <a:r>
            <a:rPr lang="es-MX" sz="1100" b="0" i="0" u="none" strike="noStrike" baseline="0">
              <a:solidFill>
                <a:srgbClr val="000000"/>
              </a:solidFill>
              <a:latin typeface="Calibri"/>
            </a:rPr>
            <a:t>Se cuenta con una serie de datos acerca de las características físicas de un grupo de personas  y se desea  caracterizar a la población encuestada.</a:t>
          </a:r>
        </a:p>
        <a:p>
          <a:pPr algn="l" rtl="0">
            <a:defRPr sz="1000"/>
          </a:pPr>
          <a:r>
            <a:rPr lang="es-MX" sz="1100" b="1" i="0" u="none" strike="noStrike" baseline="0">
              <a:solidFill>
                <a:srgbClr val="FF0000"/>
              </a:solidFill>
              <a:latin typeface="Calibri"/>
              <a:ea typeface="+mn-ea"/>
              <a:cs typeface="+mn-cs"/>
            </a:rPr>
            <a:t>Instrucciones:       </a:t>
          </a:r>
        </a:p>
        <a:p>
          <a:pPr algn="l" rtl="0">
            <a:defRPr sz="1000"/>
          </a:pPr>
          <a:r>
            <a:rPr lang="es-MX" sz="1100" b="0" i="0" u="none" strike="noStrike" baseline="0">
              <a:solidFill>
                <a:srgbClr val="000000"/>
              </a:solidFill>
              <a:latin typeface="+mn-lt"/>
            </a:rPr>
            <a:t>1) Genera aleatoriamente los resultados de la encuesta aplicada a hombres y mujeres de diversas ocupaciones (comerciante, funcionario, profesionista, operador, trabajador), a quienes se les encuesta para saber su edad, peso y estatura.</a:t>
          </a:r>
        </a:p>
        <a:p>
          <a:pPr algn="l" rtl="0">
            <a:defRPr sz="1000"/>
          </a:pPr>
          <a:r>
            <a:rPr lang="es-MX" sz="1100" b="0" i="0" u="none" strike="noStrike" baseline="0">
              <a:solidFill>
                <a:srgbClr val="000000"/>
              </a:solidFill>
              <a:latin typeface="Calibri"/>
            </a:rPr>
            <a:t>2) Calcula en la Tabla 2 los </a:t>
          </a:r>
          <a:r>
            <a:rPr lang="es-MX" sz="1100" b="0" i="0" u="none" strike="noStrike" baseline="0">
              <a:solidFill>
                <a:srgbClr val="000000"/>
              </a:solidFill>
              <a:latin typeface="+mn-lt"/>
              <a:ea typeface="+mn-ea"/>
              <a:cs typeface="+mn-cs"/>
            </a:rPr>
            <a:t>promedios de edad, peso y estatura de las mujeres,  los hombres y todo el grupo de personas encuestadas. </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100" b="0" i="0" u="none" strike="noStrike" baseline="0">
              <a:solidFill>
                <a:srgbClr val="000000"/>
              </a:solidFill>
              <a:latin typeface="+mn-lt"/>
              <a:ea typeface="+mn-ea"/>
              <a:cs typeface="+mn-cs"/>
            </a:rPr>
            <a:t>3) Calcula en la Tabla 3 la cantidad de personas de los varios grupos de ocupación, separada por género.</a:t>
          </a:r>
        </a:p>
        <a:p>
          <a:pPr algn="l" rtl="0">
            <a:defRPr sz="1000"/>
          </a:pPr>
          <a:r>
            <a:rPr lang="es-MX" sz="1100" b="0" i="0" u="none" strike="noStrike" baseline="0">
              <a:solidFill>
                <a:srgbClr val="000000"/>
              </a:solidFill>
              <a:latin typeface="+mn-lt"/>
              <a:ea typeface="+mn-ea"/>
              <a:cs typeface="+mn-cs"/>
            </a:rPr>
            <a:t>4) Realiza una gráfica para representar la cantidad de personas de </a:t>
          </a:r>
          <a:r>
            <a:rPr lang="es-MX" sz="1100" b="0" i="0" u="none" strike="noStrike" baseline="0">
              <a:solidFill>
                <a:srgbClr val="000000"/>
              </a:solidFill>
              <a:latin typeface="Calibri"/>
              <a:ea typeface="+mn-ea"/>
              <a:cs typeface="+mn-cs"/>
            </a:rPr>
            <a:t>los grupos de ocupación, separados por género, con las herramientas </a:t>
          </a:r>
          <a:r>
            <a:rPr lang="es-MX" sz="1100" b="0" i="0" u="none" strike="noStrike" baseline="0">
              <a:solidFill>
                <a:srgbClr val="000000"/>
              </a:solidFill>
              <a:latin typeface="Calibri"/>
            </a:rPr>
            <a:t>del grupo de 'Gráficos' de la </a:t>
          </a:r>
          <a:r>
            <a:rPr lang="es-MX" sz="1100" b="1" i="0" u="none" strike="noStrike" baseline="0">
              <a:solidFill>
                <a:srgbClr val="000000"/>
              </a:solidFill>
              <a:latin typeface="Calibri"/>
            </a:rPr>
            <a:t>ficha 'Insertar</a:t>
          </a:r>
          <a:r>
            <a:rPr lang="es-MX" sz="1100" b="0" i="0" u="none" strike="noStrike" baseline="0">
              <a:solidFill>
                <a:srgbClr val="000000"/>
              </a:solidFill>
              <a:latin typeface="Calibri"/>
            </a:rPr>
            <a:t>'. </a:t>
          </a:r>
        </a:p>
        <a:p>
          <a:pPr algn="l" rtl="0">
            <a:defRPr sz="1000"/>
          </a:pPr>
          <a:endParaRPr lang="es-MX" sz="1100" b="1" i="0" u="none" strike="noStrike" baseline="0">
            <a:solidFill>
              <a:srgbClr val="000000"/>
            </a:solidFill>
            <a:latin typeface="Calibri"/>
          </a:endParaRPr>
        </a:p>
        <a:p>
          <a:pPr algn="l" rtl="0">
            <a:defRPr sz="1000"/>
          </a:pPr>
          <a:r>
            <a:rPr lang="es-MX" sz="1100" b="1" i="0" u="none" strike="noStrike" baseline="0">
              <a:solidFill>
                <a:srgbClr val="000000"/>
              </a:solidFill>
              <a:latin typeface="Calibri"/>
            </a:rPr>
            <a:t>Nota:  </a:t>
          </a:r>
          <a:r>
            <a:rPr lang="es-MX" sz="1100" b="0" i="0" u="none" strike="noStrike" baseline="0">
              <a:solidFill>
                <a:srgbClr val="000000"/>
              </a:solidFill>
              <a:latin typeface="Calibri"/>
            </a:rPr>
            <a:t>la generación de información requerida en este ejercicio se realiza con fines ilustrativos y que permitan asegurar la aplicación de las fórmulas a una diversidad de escenarios; para la generación de valores se utilizan métodos pseudoaleatorios, suponiendo distribuciones uniformes y variables independientes, por lo que los resultados de la encuesta pueden estar alejados de la realidad.</a:t>
          </a:r>
        </a:p>
        <a:p>
          <a:pPr algn="l" rtl="0">
            <a:defRPr sz="1000"/>
          </a:pPr>
          <a:r>
            <a:rPr lang="es-MX" sz="1100" b="0" i="0" u="none" strike="noStrike" baseline="0">
              <a:solidFill>
                <a:srgbClr val="000000"/>
              </a:solidFill>
              <a:latin typeface="Calibri"/>
            </a:rPr>
            <a:t>       </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100" b="1" i="0" u="none" strike="noStrike" baseline="0">
              <a:solidFill>
                <a:srgbClr val="FF0000"/>
              </a:solidFill>
              <a:latin typeface="Calibri"/>
              <a:ea typeface="+mn-ea"/>
              <a:cs typeface="+mn-cs"/>
            </a:rPr>
            <a:t>Herramientas:  </a:t>
          </a:r>
          <a:r>
            <a:rPr lang="es-MX" sz="1100" b="0" i="0" u="none" strike="noStrike" baseline="0">
              <a:solidFill>
                <a:srgbClr val="000000"/>
              </a:solidFill>
              <a:latin typeface="+mn-lt"/>
              <a:ea typeface="+mn-ea"/>
              <a:cs typeface="+mn-cs"/>
            </a:rPr>
            <a:t>Emplea las funciones del grupo de 'Biblioteca de funciones' de la </a:t>
          </a:r>
          <a:r>
            <a:rPr lang="es-MX" sz="1100" b="1" i="0" u="none" strike="noStrike" baseline="0">
              <a:solidFill>
                <a:srgbClr val="000000"/>
              </a:solidFill>
              <a:latin typeface="+mn-lt"/>
              <a:ea typeface="+mn-ea"/>
              <a:cs typeface="+mn-cs"/>
            </a:rPr>
            <a:t>ficha 'Funciones' </a:t>
          </a:r>
          <a:r>
            <a:rPr lang="es-MX" sz="1100" b="0" i="0" u="none" strike="noStrike" baseline="0">
              <a:solidFill>
                <a:srgbClr val="000000"/>
              </a:solidFill>
              <a:latin typeface="+mn-lt"/>
              <a:ea typeface="+mn-ea"/>
              <a:cs typeface="+mn-cs"/>
            </a:rPr>
            <a:t>: ALEATORIO(), ALEATORIO.ENTRE(), SI(), CONTAR(), CONTAR.SI(), SUMAR.SI() , PROMEDIO.SI(). </a:t>
          </a:r>
        </a:p>
        <a:p>
          <a:pPr algn="l" rtl="0">
            <a:defRPr sz="1000"/>
          </a:pPr>
          <a:endParaRPr lang="es-MX" sz="1100" b="0" i="0" u="none" strike="noStrike" baseline="0">
            <a:solidFill>
              <a:srgbClr val="000000"/>
            </a:solidFill>
            <a:latin typeface="Calibri"/>
          </a:endParaRPr>
        </a:p>
      </xdr:txBody>
    </xdr:sp>
    <xdr:clientData/>
  </xdr:twoCellAnchor>
  <xdr:twoCellAnchor>
    <xdr:from>
      <xdr:col>18</xdr:col>
      <xdr:colOff>704850</xdr:colOff>
      <xdr:row>11</xdr:row>
      <xdr:rowOff>9525</xdr:rowOff>
    </xdr:from>
    <xdr:to>
      <xdr:col>21</xdr:col>
      <xdr:colOff>476250</xdr:colOff>
      <xdr:row>14</xdr:row>
      <xdr:rowOff>133350</xdr:rowOff>
    </xdr:to>
    <xdr:sp macro="" textlink="">
      <xdr:nvSpPr>
        <xdr:cNvPr id="3" name="AutoShape 12"/>
        <xdr:cNvSpPr>
          <a:spLocks noChangeArrowheads="1"/>
        </xdr:cNvSpPr>
      </xdr:nvSpPr>
      <xdr:spPr bwMode="auto">
        <a:xfrm>
          <a:off x="14754225" y="2105025"/>
          <a:ext cx="2381250" cy="695325"/>
        </a:xfrm>
        <a:prstGeom prst="wedgeRoundRectCallout">
          <a:avLst>
            <a:gd name="adj1" fmla="val -106213"/>
            <a:gd name="adj2" fmla="val 79509"/>
            <a:gd name="adj3" fmla="val 16667"/>
          </a:avLst>
        </a:prstGeom>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w="9525">
          <a:solidFill>
            <a:srgbClr val="000000"/>
          </a:solidFill>
          <a:miter lim="800000"/>
          <a:headEnd/>
          <a:tailEnd/>
        </a:ln>
      </xdr:spPr>
      <xdr:txBody>
        <a:bodyPr vertOverflow="clip" wrap="square" lIns="27432" tIns="22860" rIns="0" bIns="0" anchor="t" upright="1"/>
        <a:lstStyle/>
        <a:p>
          <a:pPr algn="l" rtl="0">
            <a:defRPr sz="1000"/>
          </a:pPr>
          <a:r>
            <a:rPr lang="es-MX" sz="1100" b="0" i="0" u="none" strike="noStrike" baseline="0">
              <a:solidFill>
                <a:srgbClr val="000000"/>
              </a:solidFill>
              <a:latin typeface="Calibri"/>
            </a:rPr>
            <a:t>Elabora una gráfica de columnas para representar la cantidad de personas de los grupos de ocupación.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10</xdr:row>
      <xdr:rowOff>28575</xdr:rowOff>
    </xdr:from>
    <xdr:to>
      <xdr:col>4</xdr:col>
      <xdr:colOff>561975</xdr:colOff>
      <xdr:row>13</xdr:row>
      <xdr:rowOff>85725</xdr:rowOff>
    </xdr:to>
    <xdr:sp macro="" textlink="">
      <xdr:nvSpPr>
        <xdr:cNvPr id="4111" name="AutoShape 15"/>
        <xdr:cNvSpPr>
          <a:spLocks noChangeArrowheads="1"/>
        </xdr:cNvSpPr>
      </xdr:nvSpPr>
      <xdr:spPr bwMode="auto">
        <a:xfrm>
          <a:off x="190500" y="28575"/>
          <a:ext cx="3419475" cy="628650"/>
        </a:xfrm>
        <a:prstGeom prst="wedgeRoundRectCallout">
          <a:avLst>
            <a:gd name="adj1" fmla="val -1754"/>
            <a:gd name="adj2" fmla="val 93940"/>
            <a:gd name="adj3" fmla="val 16667"/>
          </a:avLst>
        </a:prstGeom>
        <a:solidFill>
          <a:srgbClr val="FFFFCC"/>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0" i="0" u="none" strike="noStrike" baseline="0">
              <a:solidFill>
                <a:srgbClr val="000000"/>
              </a:solidFill>
              <a:latin typeface="Calibri"/>
            </a:rPr>
            <a:t>Al principio, la tabla deberá estar ordenada ascendentemente  (en su </a:t>
          </a:r>
          <a:r>
            <a:rPr lang="es-MX" sz="1100" b="0" i="0" u="none" strike="noStrike" baseline="0">
              <a:solidFill>
                <a:srgbClr val="000000"/>
              </a:solidFill>
              <a:latin typeface="+mn-lt"/>
            </a:rPr>
            <a:t>caso, </a:t>
          </a:r>
          <a:r>
            <a:rPr lang="es-MX" sz="1100" b="0" i="0" baseline="0">
              <a:latin typeface="+mn-lt"/>
              <a:ea typeface="+mn-ea"/>
              <a:cs typeface="+mn-cs"/>
            </a:rPr>
            <a:t>alfabéticamente </a:t>
          </a:r>
          <a:r>
            <a:rPr lang="es-MX" sz="1100" b="0" i="0" u="none" strike="noStrike" baseline="0">
              <a:solidFill>
                <a:srgbClr val="000000"/>
              </a:solidFill>
              <a:latin typeface="Calibri"/>
            </a:rPr>
            <a:t>) con respecto a la primera columna (columna de búsqueda)</a:t>
          </a:r>
        </a:p>
      </xdr:txBody>
    </xdr:sp>
    <xdr:clientData/>
  </xdr:twoCellAnchor>
  <xdr:twoCellAnchor>
    <xdr:from>
      <xdr:col>8</xdr:col>
      <xdr:colOff>28575</xdr:colOff>
      <xdr:row>15</xdr:row>
      <xdr:rowOff>66675</xdr:rowOff>
    </xdr:from>
    <xdr:to>
      <xdr:col>10</xdr:col>
      <xdr:colOff>266700</xdr:colOff>
      <xdr:row>20</xdr:row>
      <xdr:rowOff>161925</xdr:rowOff>
    </xdr:to>
    <xdr:sp macro="" textlink="">
      <xdr:nvSpPr>
        <xdr:cNvPr id="4122" name="AutoShape 26"/>
        <xdr:cNvSpPr>
          <a:spLocks noChangeArrowheads="1"/>
        </xdr:cNvSpPr>
      </xdr:nvSpPr>
      <xdr:spPr bwMode="auto">
        <a:xfrm>
          <a:off x="6238875" y="1028700"/>
          <a:ext cx="1762125" cy="1047750"/>
        </a:xfrm>
        <a:prstGeom prst="wedgeRoundRectCallout">
          <a:avLst>
            <a:gd name="adj1" fmla="val -213964"/>
            <a:gd name="adj2" fmla="val -46733"/>
            <a:gd name="adj3" fmla="val 16667"/>
          </a:avLst>
        </a:prstGeom>
        <a:solidFill>
          <a:srgbClr val="FFFFCC"/>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0" i="0" u="none" strike="noStrike" baseline="0">
              <a:solidFill>
                <a:srgbClr val="000000"/>
              </a:solidFill>
              <a:latin typeface="Calibri"/>
            </a:rPr>
            <a:t>Ordena la tabla por Nombre y regresa al orden por clave única. Observa los cambios.</a:t>
          </a:r>
        </a:p>
      </xdr:txBody>
    </xdr:sp>
    <xdr:clientData/>
  </xdr:twoCellAnchor>
  <xdr:twoCellAnchor>
    <xdr:from>
      <xdr:col>1</xdr:col>
      <xdr:colOff>285749</xdr:colOff>
      <xdr:row>0</xdr:row>
      <xdr:rowOff>190499</xdr:rowOff>
    </xdr:from>
    <xdr:to>
      <xdr:col>9</xdr:col>
      <xdr:colOff>704850</xdr:colOff>
      <xdr:row>9</xdr:row>
      <xdr:rowOff>161925</xdr:rowOff>
    </xdr:to>
    <xdr:sp macro="" textlink="">
      <xdr:nvSpPr>
        <xdr:cNvPr id="4" name="3 CuadroTexto"/>
        <xdr:cNvSpPr txBox="1"/>
      </xdr:nvSpPr>
      <xdr:spPr>
        <a:xfrm>
          <a:off x="1047749" y="190499"/>
          <a:ext cx="6629401" cy="1685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rtl="0"/>
          <a:r>
            <a:rPr lang="es-MX" sz="1100" b="1" i="0" baseline="0">
              <a:solidFill>
                <a:schemeClr val="dk1"/>
              </a:solidFill>
              <a:latin typeface="+mn-lt"/>
              <a:ea typeface="+mn-ea"/>
              <a:cs typeface="+mn-cs"/>
            </a:rPr>
            <a:t>BÚSQUEDAS EN TABLAS </a:t>
          </a:r>
          <a:endParaRPr lang="es-MX"/>
        </a:p>
        <a:p>
          <a:r>
            <a:rPr lang="es-MX" sz="1100" b="1" i="0" baseline="0">
              <a:solidFill>
                <a:srgbClr val="FF0000"/>
              </a:solidFill>
              <a:latin typeface="+mn-lt"/>
              <a:ea typeface="+mn-ea"/>
              <a:cs typeface="+mn-cs"/>
            </a:rPr>
            <a:t>Objetivo: </a:t>
          </a:r>
          <a:r>
            <a:rPr lang="es-MX" sz="1100" b="0" i="0" baseline="0">
              <a:solidFill>
                <a:schemeClr val="dk1"/>
              </a:solidFill>
              <a:latin typeface="+mn-lt"/>
              <a:ea typeface="+mn-ea"/>
              <a:cs typeface="+mn-cs"/>
            </a:rPr>
            <a:t> Entender el uso del cuarto argumento de BUSCARV() y aplicar las funciones de información al manejo de errores controlados.</a:t>
          </a:r>
          <a:endParaRPr lang="es-MX" sz="1100"/>
        </a:p>
        <a:p>
          <a:r>
            <a:rPr lang="es-MX" sz="1100"/>
            <a:t>A continuación se muestra una tabla con información</a:t>
          </a:r>
          <a:r>
            <a:rPr lang="es-MX" sz="1100" baseline="0"/>
            <a:t> de los estudiantes inscritos a cierta universidad.  A la derecha de la tabla se han escrito diversas variantes de la función BUSCARV() para observar el resultado de la búsqueda.  </a:t>
          </a:r>
        </a:p>
        <a:p>
          <a:r>
            <a:rPr lang="es-MX" sz="1100" baseline="0"/>
            <a:t>a) Cambia los valores de las claves únicas dadas en la primera columna de la tabla dada a la derecha</a:t>
          </a:r>
        </a:p>
        <a:p>
          <a:r>
            <a:rPr lang="es-MX" sz="1100"/>
            <a:t>b) </a:t>
          </a:r>
          <a:r>
            <a:rPr lang="es-MX" sz="1100" b="1"/>
            <a:t>Para evitar el error</a:t>
          </a:r>
          <a:r>
            <a:rPr lang="es-MX" sz="1100"/>
            <a:t>: utiliza la función del grupo de información llamada ESERROR() o SI.ERROR()</a:t>
          </a:r>
          <a:r>
            <a:rPr lang="es-MX" sz="1100" baseline="0"/>
            <a:t> </a:t>
          </a:r>
          <a:r>
            <a:rPr lang="es-MX" sz="1100"/>
            <a:t>para escribir el texto "No se encontró" cuando el resultado de la búsqueda es  #N/A.</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380999</xdr:colOff>
      <xdr:row>0</xdr:row>
      <xdr:rowOff>123825</xdr:rowOff>
    </xdr:from>
    <xdr:to>
      <xdr:col>10</xdr:col>
      <xdr:colOff>542924</xdr:colOff>
      <xdr:row>17</xdr:row>
      <xdr:rowOff>57150</xdr:rowOff>
    </xdr:to>
    <xdr:sp macro="" textlink="">
      <xdr:nvSpPr>
        <xdr:cNvPr id="7304" name="Text 1"/>
        <xdr:cNvSpPr txBox="1">
          <a:spLocks noChangeArrowheads="1"/>
        </xdr:cNvSpPr>
      </xdr:nvSpPr>
      <xdr:spPr bwMode="auto">
        <a:xfrm>
          <a:off x="380999" y="123825"/>
          <a:ext cx="7019925" cy="31718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Pastelería</a:t>
          </a:r>
        </a:p>
        <a:p>
          <a:pPr algn="l" rtl="0">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ea typeface="+mn-ea"/>
              <a:cs typeface="+mn-cs"/>
            </a:rPr>
            <a:t>Preparar la orden de compra de un solo cliente y calcu</a:t>
          </a:r>
          <a:r>
            <a:rPr lang="es-MX" sz="1100" b="0" i="0" u="none" strike="noStrike" baseline="0">
              <a:solidFill>
                <a:srgbClr val="000000"/>
              </a:solidFill>
              <a:latin typeface="Calibri"/>
            </a:rPr>
            <a:t>lar la ganancia obtenida por ventas en una pastelería.</a:t>
          </a:r>
        </a:p>
        <a:p>
          <a:pPr algn="l" rtl="0">
            <a:defRPr sz="1000"/>
          </a:pPr>
          <a:r>
            <a:rPr lang="es-MX" sz="1100" b="1" i="0" u="none" strike="noStrike" baseline="0">
              <a:solidFill>
                <a:srgbClr val="FF0000"/>
              </a:solidFill>
              <a:latin typeface="Calibri"/>
            </a:rPr>
            <a:t>Problema: </a:t>
          </a:r>
          <a:r>
            <a:rPr lang="es-MX" sz="1100" b="0" i="0" u="none" strike="noStrike" baseline="0">
              <a:solidFill>
                <a:srgbClr val="000000"/>
              </a:solidFill>
              <a:latin typeface="Calibri"/>
            </a:rPr>
            <a:t>Escribe las fórmulas necesarias para registrar el pedido de compra de productos en una pastelería y calcula la ganancia obtenida. Para lograr esto debes registrar la información de las claves y cantidades de los productos solicitados; los productos pueden ser pasteles y tartas; la información pertinente del catálogo que debe obtenerse de manera automática.</a:t>
          </a:r>
        </a:p>
        <a:p>
          <a:pPr algn="l" rtl="0">
            <a:defRPr sz="1000"/>
          </a:pPr>
          <a:r>
            <a:rPr lang="es-MX" sz="1100" b="0" i="0" u="none" strike="noStrike" baseline="0">
              <a:solidFill>
                <a:srgbClr val="000000"/>
              </a:solidFill>
              <a:latin typeface="Calibri"/>
            </a:rPr>
            <a:t>-La clave del producto que se desea comprar.  Esta clave debe pertenecer  al conjunto de claves listadas en el catálogo.</a:t>
          </a:r>
        </a:p>
        <a:p>
          <a:pPr algn="l" rtl="0">
            <a:defRPr sz="1000"/>
          </a:pPr>
          <a:r>
            <a:rPr lang="es-MX" sz="1100" b="0" i="0" u="none" strike="noStrike" baseline="0">
              <a:solidFill>
                <a:srgbClr val="000000"/>
              </a:solidFill>
              <a:latin typeface="Calibri"/>
            </a:rPr>
            <a:t>-La cantidad del producto que se desea comprar el cliente.</a:t>
          </a:r>
        </a:p>
        <a:p>
          <a:pPr algn="l" rtl="0">
            <a:defRPr sz="1000"/>
          </a:pPr>
          <a:r>
            <a:rPr lang="es-MX" sz="1100" b="0" i="0" u="none" strike="noStrike" baseline="0">
              <a:solidFill>
                <a:srgbClr val="000000"/>
              </a:solidFill>
              <a:latin typeface="Calibri"/>
            </a:rPr>
            <a:t>-La existencia cantidad del producto que hay en el almacén según el catálogo.</a:t>
          </a:r>
        </a:p>
        <a:p>
          <a:pPr algn="l" rtl="0">
            <a:defRPr sz="1000"/>
          </a:pPr>
          <a:r>
            <a:rPr lang="es-MX" sz="1100" b="0" i="0" u="none" strike="noStrike" baseline="0">
              <a:solidFill>
                <a:srgbClr val="000000"/>
              </a:solidFill>
              <a:latin typeface="Calibri"/>
            </a:rPr>
            <a:t>-El costo unitario del producto según el catálogo.</a:t>
          </a:r>
        </a:p>
        <a:p>
          <a:pPr algn="l" rtl="0">
            <a:defRPr sz="1000"/>
          </a:pPr>
          <a:r>
            <a:rPr lang="es-MX" sz="1100" b="0" i="0" u="none" strike="noStrike" baseline="0">
              <a:solidFill>
                <a:srgbClr val="000000"/>
              </a:solidFill>
              <a:latin typeface="Calibri"/>
            </a:rPr>
            <a:t>-El precio unitario del producto según el catálogo.</a:t>
          </a:r>
        </a:p>
        <a:p>
          <a:pPr algn="l" rtl="0">
            <a:defRPr sz="1000"/>
          </a:pPr>
          <a:r>
            <a:rPr lang="es-MX" sz="1100" b="0" i="0" u="none" strike="noStrike" baseline="0">
              <a:solidFill>
                <a:srgbClr val="000000"/>
              </a:solidFill>
              <a:latin typeface="Calibri"/>
            </a:rPr>
            <a:t>-El margen de ganancia unitario (MGU) lo que se gana por la venta de una unidad del producto.</a:t>
          </a:r>
        </a:p>
        <a:p>
          <a:pPr algn="l" rtl="0">
            <a:defRPr sz="1000"/>
          </a:pPr>
          <a:r>
            <a:rPr lang="es-MX" sz="1100" b="0" i="0" u="none" strike="noStrike" baseline="0">
              <a:solidFill>
                <a:srgbClr val="000000"/>
              </a:solidFill>
              <a:latin typeface="Calibri"/>
            </a:rPr>
            <a:t>-Ganancia de la venta debe obtenerse multiplicando la cantidad de unidades vendidas por el MGU.</a:t>
          </a:r>
        </a:p>
        <a:p>
          <a:pPr algn="l" rtl="0">
            <a:defRPr sz="1000"/>
          </a:pPr>
          <a:r>
            <a:rPr lang="es-MX" sz="1100" b="1" i="0" u="none" strike="noStrike" baseline="0">
              <a:solidFill>
                <a:srgbClr val="FF0000"/>
              </a:solidFill>
              <a:latin typeface="Calibri"/>
            </a:rPr>
            <a:t>Herramientas: </a:t>
          </a:r>
          <a:r>
            <a:rPr lang="es-MX" sz="1100" b="0" i="0" u="none" strike="noStrike" baseline="0">
              <a:solidFill>
                <a:sysClr val="windowText" lastClr="000000"/>
              </a:solidFill>
              <a:latin typeface="+mn-lt"/>
            </a:rPr>
            <a:t> Para la clave utiliza 'Validación de datos' (con un criterio que permita obtener los valores de una lista, la columna CLAVE del catálogo) del grupo 'Herramientas de datos' de la </a:t>
          </a:r>
          <a:r>
            <a:rPr lang="es-MX" sz="1100" b="1" i="0" u="none" strike="noStrike" baseline="0">
              <a:solidFill>
                <a:sysClr val="windowText" lastClr="000000"/>
              </a:solidFill>
              <a:latin typeface="+mn-lt"/>
            </a:rPr>
            <a:t>ficha 'Datos</a:t>
          </a:r>
          <a:r>
            <a:rPr lang="es-MX" sz="1100" b="0" i="0" u="none" strike="noStrike" baseline="0">
              <a:solidFill>
                <a:sysClr val="windowText" lastClr="000000"/>
              </a:solidFill>
              <a:latin typeface="+mn-lt"/>
            </a:rPr>
            <a:t>'.  </a:t>
          </a:r>
          <a:r>
            <a:rPr lang="es-MX" sz="1100" b="1" i="0" u="none" strike="noStrike" baseline="0">
              <a:solidFill>
                <a:srgbClr val="FF0000"/>
              </a:solidFill>
              <a:latin typeface="Calibri"/>
            </a:rPr>
            <a:t> </a:t>
          </a:r>
          <a:r>
            <a:rPr lang="es-MX" sz="1100" b="0" i="0" u="none" strike="noStrike" baseline="0">
              <a:solidFill>
                <a:sysClr val="windowText" lastClr="000000"/>
              </a:solidFill>
              <a:latin typeface="Calibri"/>
            </a:rPr>
            <a:t>Asimismo, </a:t>
          </a:r>
          <a:r>
            <a:rPr lang="es-MX" sz="1100" b="0" i="0" u="none" strike="noStrike" baseline="0">
              <a:solidFill>
                <a:srgbClr val="000000"/>
              </a:solidFill>
              <a:latin typeface="Calibri"/>
            </a:rPr>
            <a:t>para el resto de la tabla puedes usar las funciones SI(), F5, F3, </a:t>
          </a:r>
          <a:r>
            <a:rPr lang="es-MX" sz="1100" b="0" i="0" u="none" strike="noStrike" baseline="0">
              <a:solidFill>
                <a:srgbClr val="000000"/>
              </a:solidFill>
              <a:latin typeface="Calibri"/>
              <a:ea typeface="+mn-ea"/>
              <a:cs typeface="+mn-cs"/>
            </a:rPr>
            <a:t>BUSCARV(), </a:t>
          </a:r>
          <a:r>
            <a:rPr lang="es-MX" sz="1100" b="0" i="0" u="none" strike="noStrike" baseline="0">
              <a:solidFill>
                <a:srgbClr val="000000"/>
              </a:solidFill>
              <a:latin typeface="Calibri"/>
            </a:rPr>
            <a:t>MIN(), nombra el rango de celdas que comprende los valores de la tabla de "Catálogo de Productos" (región de color amarillo). Simula una compra de hasta 5 productos. Considera que si el cliente desea más pasteles de lo que hay en existencia, de acuerdo al catálogo de productos la venta se realiza sólo con las cantidades de producto existente.</a:t>
          </a:r>
        </a:p>
        <a:p>
          <a:pPr algn="l" rtl="0">
            <a:defRPr sz="1000"/>
          </a:pPr>
          <a:r>
            <a:rPr lang="es-MX" sz="1100" b="0" i="0" u="none" strike="noStrike" baseline="0">
              <a:solidFill>
                <a:srgbClr val="000000"/>
              </a:solidFill>
              <a:latin typeface="Calibri"/>
            </a:rPr>
            <a:t>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323850</xdr:colOff>
      <xdr:row>1</xdr:row>
      <xdr:rowOff>47625</xdr:rowOff>
    </xdr:from>
    <xdr:to>
      <xdr:col>12</xdr:col>
      <xdr:colOff>333375</xdr:colOff>
      <xdr:row>12</xdr:row>
      <xdr:rowOff>1</xdr:rowOff>
    </xdr:to>
    <xdr:sp macro="" textlink="">
      <xdr:nvSpPr>
        <xdr:cNvPr id="2215" name="Text 1"/>
        <xdr:cNvSpPr txBox="1">
          <a:spLocks noChangeArrowheads="1"/>
        </xdr:cNvSpPr>
      </xdr:nvSpPr>
      <xdr:spPr bwMode="auto">
        <a:xfrm>
          <a:off x="323850" y="238125"/>
          <a:ext cx="8477250" cy="204787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 IMPUESTO </a:t>
          </a:r>
        </a:p>
        <a:p>
          <a:pPr algn="l" rtl="0">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rPr>
            <a:t>Calcular el salario mensual real de un trabajador a partir de su percepción, salario bruto, descontando el impuesto sobre la renta (ISR).</a:t>
          </a:r>
        </a:p>
        <a:p>
          <a:pPr algn="l" rtl="0">
            <a:defRPr sz="1000"/>
          </a:pPr>
          <a:r>
            <a:rPr lang="es-MX" sz="1100" b="1" i="0" u="none" strike="noStrike" baseline="0">
              <a:solidFill>
                <a:srgbClr val="FF0000"/>
              </a:solidFill>
              <a:latin typeface="Calibri"/>
            </a:rPr>
            <a:t>Problema:  </a:t>
          </a:r>
          <a:r>
            <a:rPr lang="es-MX" sz="1100" b="0" i="0" u="none" strike="noStrike" baseline="0">
              <a:solidFill>
                <a:srgbClr val="000000"/>
              </a:solidFill>
              <a:latin typeface="Calibri"/>
            </a:rPr>
            <a:t>Se desea calcular el monto del impuesto que debe pagar un trabajador en su declaración anual  (según el método de cálculo de 2015) y determinar su salario real.  Las fórmulas empleadas en el cálculo son:</a:t>
          </a:r>
        </a:p>
        <a:p>
          <a:pPr algn="l" rtl="0">
            <a:defRPr sz="1000"/>
          </a:pPr>
          <a:endParaRPr lang="es-MX" sz="1100" b="0" i="0" u="none" strike="noStrike" baseline="0">
            <a:solidFill>
              <a:srgbClr val="000000"/>
            </a:solidFill>
            <a:latin typeface="Calibri"/>
          </a:endParaRPr>
        </a:p>
        <a:p>
          <a:pPr algn="l" rtl="0">
            <a:defRPr sz="1000"/>
          </a:pPr>
          <a:r>
            <a:rPr lang="es-MX" sz="1100" b="0" i="0" u="none" strike="noStrike" baseline="0">
              <a:solidFill>
                <a:srgbClr val="000000"/>
              </a:solidFill>
              <a:latin typeface="Calibri"/>
            </a:rPr>
            <a:t>1) </a:t>
          </a:r>
          <a:r>
            <a:rPr lang="es-MX" sz="1100" b="1" i="0" u="none" strike="noStrike" baseline="0">
              <a:solidFill>
                <a:srgbClr val="000000"/>
              </a:solidFill>
              <a:latin typeface="Calibri"/>
            </a:rPr>
            <a:t>Salario </a:t>
          </a:r>
          <a:r>
            <a:rPr lang="es-MX" sz="1100" b="0" i="0" u="none" strike="noStrike" baseline="0">
              <a:solidFill>
                <a:srgbClr val="000000"/>
              </a:solidFill>
              <a:latin typeface="Calibri"/>
            </a:rPr>
            <a:t>= Percepción - Impuesto </a:t>
          </a:r>
        </a:p>
        <a:p>
          <a:pPr algn="l" rtl="0">
            <a:defRPr sz="1000"/>
          </a:pPr>
          <a:r>
            <a:rPr lang="es-MX" sz="1100" b="0" i="0" u="none" strike="noStrike" baseline="0">
              <a:solidFill>
                <a:srgbClr val="000000"/>
              </a:solidFill>
              <a:latin typeface="Calibri"/>
            </a:rPr>
            <a:t>2)  </a:t>
          </a:r>
          <a:r>
            <a:rPr lang="es-MX" sz="1100" b="1" i="0" u="none" strike="noStrike" baseline="0">
              <a:solidFill>
                <a:srgbClr val="000000"/>
              </a:solidFill>
              <a:latin typeface="Calibri"/>
            </a:rPr>
            <a:t>Impuesto   =  </a:t>
          </a:r>
          <a:r>
            <a:rPr lang="es-MX" sz="1100" b="0" i="0" u="none" strike="noStrike" baseline="0">
              <a:solidFill>
                <a:srgbClr val="000000"/>
              </a:solidFill>
              <a:latin typeface="Calibri"/>
            </a:rPr>
            <a:t>Cuota fija de tabla A  +   (% sobre excedente de tabla A)  *  ( Percepción  -  Límite inferior  de tabla A)  -  Subsidio de tabla B</a:t>
          </a:r>
        </a:p>
        <a:p>
          <a:pPr algn="l" rtl="0">
            <a:defRPr sz="1000"/>
          </a:pPr>
          <a:r>
            <a:rPr lang="es-MX" sz="1100" b="0" i="0" u="none" strike="noStrike" baseline="0">
              <a:solidFill>
                <a:srgbClr val="000000"/>
              </a:solidFill>
              <a:latin typeface="Calibri"/>
              <a:ea typeface="+mn-ea"/>
              <a:cs typeface="+mn-cs"/>
            </a:rPr>
            <a:t>                             La cantidad '( Percepción  -  Límite inferior  de tabla A)'  se denomina excedente sobre el límite inferior de la tabla A.</a:t>
          </a:r>
        </a:p>
        <a:p>
          <a:pPr algn="l" rtl="0">
            <a:defRPr sz="1000"/>
          </a:pPr>
          <a:endParaRPr lang="es-MX" sz="1100" b="1" i="0" u="none" strike="noStrike" baseline="0">
            <a:solidFill>
              <a:srgbClr val="FF0000"/>
            </a:solidFill>
            <a:latin typeface="Calibri"/>
          </a:endParaRPr>
        </a:p>
        <a:p>
          <a:pPr algn="l" rtl="0">
            <a:defRPr sz="1000"/>
          </a:pPr>
          <a:r>
            <a:rPr lang="es-MX" sz="1100" b="1" i="0" u="none" strike="noStrike" baseline="0">
              <a:solidFill>
                <a:srgbClr val="FF0000"/>
              </a:solidFill>
              <a:latin typeface="Calibri"/>
            </a:rPr>
            <a:t>Herramientas: </a:t>
          </a:r>
          <a:r>
            <a:rPr lang="es-MX" sz="1100" b="0" i="0" u="none" strike="noStrike" baseline="0">
              <a:solidFill>
                <a:srgbClr val="000000"/>
              </a:solidFill>
              <a:latin typeface="Calibri"/>
            </a:rPr>
            <a:t>Busca la información necesaria de la tablas A y B, para el impuesto y el subsidio, para completar el cálculo.  Nombra los rangos que contienen la información de las tablas A y B. Usa las funciones BUSCARV(), ALEATORIO.ENTRE() ,F3,F5.  </a:t>
          </a:r>
        </a:p>
        <a:p>
          <a:pPr algn="l" rtl="0">
            <a:defRPr sz="1000"/>
          </a:pPr>
          <a:endParaRPr lang="es-MX" sz="1100" b="0" i="0" u="none" strike="noStrike" baseline="0">
            <a:solidFill>
              <a:srgbClr val="000000"/>
            </a:solidFill>
            <a:latin typeface="Calibri"/>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466724</xdr:colOff>
      <xdr:row>1</xdr:row>
      <xdr:rowOff>19049</xdr:rowOff>
    </xdr:from>
    <xdr:to>
      <xdr:col>7</xdr:col>
      <xdr:colOff>419099</xdr:colOff>
      <xdr:row>8</xdr:row>
      <xdr:rowOff>57149</xdr:rowOff>
    </xdr:to>
    <xdr:sp macro="" textlink="">
      <xdr:nvSpPr>
        <xdr:cNvPr id="2" name="Text Box 1"/>
        <xdr:cNvSpPr txBox="1">
          <a:spLocks noChangeArrowheads="1"/>
        </xdr:cNvSpPr>
      </xdr:nvSpPr>
      <xdr:spPr bwMode="auto">
        <a:xfrm>
          <a:off x="466724" y="180974"/>
          <a:ext cx="5229225" cy="11715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ysClr val="windowText" lastClr="000000"/>
              </a:solidFill>
              <a:latin typeface="Arial"/>
              <a:cs typeface="Arial"/>
            </a:rPr>
            <a:t>Funciones de selección y búsqueda</a:t>
          </a:r>
        </a:p>
        <a:p>
          <a:pPr algn="l" rtl="0">
            <a:defRPr sz="1000"/>
          </a:pPr>
          <a:r>
            <a:rPr lang="en-US" sz="1000" b="1" i="0" u="none" strike="noStrike" baseline="0">
              <a:solidFill>
                <a:srgbClr val="FF0000"/>
              </a:solidFill>
              <a:latin typeface="Arial"/>
              <a:cs typeface="Arial"/>
            </a:rPr>
            <a:t>Objetivo:</a:t>
          </a:r>
          <a:r>
            <a:rPr lang="en-US" sz="1000" b="0" i="0" u="none" strike="noStrike" baseline="0">
              <a:solidFill>
                <a:srgbClr val="000000"/>
              </a:solidFill>
              <a:latin typeface="Arial"/>
              <a:cs typeface="Arial"/>
            </a:rPr>
            <a:t> Ilustrar algunas diferencias entre las funciones SI(), ELEGIR() y BUSCARV().</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a:cs typeface="Arial"/>
            </a:rPr>
            <a:t>Elabore una tabla con los días de la semana, generando una sucesión de lunes a domingo a partir de la celda amarilla </a:t>
          </a:r>
          <a:r>
            <a:rPr lang="en-US" sz="1000" b="0" i="0" u="none" strike="noStrike" baseline="0">
              <a:solidFill>
                <a:srgbClr val="000000"/>
              </a:solidFill>
              <a:latin typeface="Arial"/>
              <a:ea typeface="+mn-ea"/>
              <a:cs typeface="Arial"/>
            </a:rPr>
            <a:t>J11. Complete las columnas correspondientes de la tabla dada abajo, empleando la función sugerida y los nombres escritos en la sucesión, para así encontrar el día de la semana de las fechas listadas.</a:t>
          </a:r>
          <a:endParaRPr lang="es-MX" sz="1000" b="0" i="0" u="none" strike="noStrike" baseline="0">
            <a:solidFill>
              <a:srgbClr val="000000"/>
            </a:solidFill>
            <a:latin typeface="Arial"/>
            <a:ea typeface="+mn-ea"/>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row r="1" spans="1:1" x14ac:dyDescent="0.25">
      <c r="A1" s="10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59"/>
  <sheetViews>
    <sheetView workbookViewId="0"/>
  </sheetViews>
  <sheetFormatPr baseColWidth="10" defaultRowHeight="15" x14ac:dyDescent="0.25"/>
  <cols>
    <col min="8" max="8" width="15.42578125" customWidth="1"/>
  </cols>
  <sheetData>
    <row r="1" spans="1:14" x14ac:dyDescent="0.25">
      <c r="A1" s="104"/>
      <c r="B1" s="104"/>
      <c r="C1" s="104"/>
      <c r="D1" s="104"/>
      <c r="E1" s="104"/>
      <c r="F1" s="104"/>
      <c r="G1" s="104"/>
      <c r="H1" s="104"/>
      <c r="I1" s="104"/>
    </row>
    <row r="2" spans="1:14" x14ac:dyDescent="0.25">
      <c r="A2" s="104"/>
      <c r="B2" s="104"/>
      <c r="C2" s="104"/>
      <c r="D2" s="104"/>
      <c r="E2" s="104"/>
      <c r="F2" s="104"/>
      <c r="G2" s="104"/>
      <c r="H2" s="104"/>
      <c r="I2" s="104"/>
    </row>
    <row r="3" spans="1:14" x14ac:dyDescent="0.25">
      <c r="A3" s="104"/>
      <c r="B3" s="104"/>
      <c r="C3" s="104"/>
      <c r="D3" s="104"/>
      <c r="E3" s="104"/>
      <c r="F3" s="104"/>
      <c r="G3" s="104"/>
      <c r="H3" s="104"/>
      <c r="I3" s="104"/>
    </row>
    <row r="4" spans="1:14" x14ac:dyDescent="0.25">
      <c r="A4" s="104"/>
      <c r="B4" s="104"/>
      <c r="C4" s="104"/>
      <c r="D4" s="104"/>
      <c r="E4" s="104"/>
      <c r="F4" s="104"/>
      <c r="G4" s="104"/>
      <c r="H4" s="104"/>
      <c r="I4" s="104"/>
    </row>
    <row r="5" spans="1:14" x14ac:dyDescent="0.25">
      <c r="A5" s="104"/>
      <c r="B5" s="104"/>
      <c r="C5" s="104"/>
      <c r="D5" s="104"/>
      <c r="E5" s="104"/>
      <c r="F5" s="104"/>
      <c r="G5" s="104"/>
      <c r="H5" s="104"/>
      <c r="I5" s="104"/>
    </row>
    <row r="6" spans="1:14" x14ac:dyDescent="0.25">
      <c r="A6" s="104"/>
      <c r="B6" s="104"/>
      <c r="C6" s="104"/>
      <c r="D6" s="104"/>
      <c r="E6" s="104"/>
      <c r="F6" s="104"/>
      <c r="G6" s="104"/>
      <c r="H6" s="104"/>
      <c r="I6" s="104"/>
    </row>
    <row r="7" spans="1:14" x14ac:dyDescent="0.25">
      <c r="A7" s="104"/>
      <c r="B7" s="104"/>
      <c r="C7" s="104"/>
      <c r="D7" s="104"/>
      <c r="E7" s="104"/>
      <c r="F7" s="104"/>
      <c r="G7" s="104"/>
      <c r="H7" s="104"/>
      <c r="I7" s="104"/>
    </row>
    <row r="8" spans="1:14" x14ac:dyDescent="0.25">
      <c r="A8" s="104"/>
      <c r="B8" s="104"/>
      <c r="C8" s="104"/>
      <c r="D8" s="104"/>
      <c r="E8" s="104"/>
      <c r="F8" s="104"/>
      <c r="G8" s="104"/>
      <c r="H8" s="104"/>
      <c r="I8" s="104"/>
    </row>
    <row r="9" spans="1:14" x14ac:dyDescent="0.25">
      <c r="A9" s="104"/>
      <c r="B9" s="104"/>
      <c r="C9" s="104"/>
      <c r="D9" s="104"/>
      <c r="E9" s="104"/>
      <c r="F9" s="104"/>
      <c r="G9" s="104"/>
      <c r="H9" s="104"/>
      <c r="I9" s="104"/>
    </row>
    <row r="10" spans="1:14" x14ac:dyDescent="0.25">
      <c r="A10" s="104"/>
      <c r="B10" s="104"/>
      <c r="C10" s="104"/>
      <c r="D10" s="104"/>
      <c r="E10" s="104"/>
      <c r="F10" s="104"/>
      <c r="G10" s="104"/>
      <c r="H10" s="104"/>
      <c r="I10" s="104"/>
    </row>
    <row r="11" spans="1:14" x14ac:dyDescent="0.25">
      <c r="A11" s="104"/>
      <c r="B11" s="104"/>
      <c r="C11" s="104"/>
      <c r="D11" s="104"/>
      <c r="E11" s="104"/>
      <c r="F11" s="104"/>
      <c r="G11" s="104"/>
      <c r="H11" s="104"/>
      <c r="I11" s="104"/>
    </row>
    <row r="12" spans="1:14" x14ac:dyDescent="0.25">
      <c r="A12" s="104"/>
      <c r="B12" s="104"/>
      <c r="C12" s="104"/>
      <c r="D12" s="104"/>
      <c r="E12" s="104"/>
      <c r="F12" s="104"/>
      <c r="G12" s="104"/>
      <c r="H12" s="104"/>
      <c r="I12" s="104"/>
    </row>
    <row r="13" spans="1:14" x14ac:dyDescent="0.25">
      <c r="A13" s="104"/>
      <c r="B13" s="104"/>
      <c r="C13" s="104"/>
      <c r="D13" s="104"/>
      <c r="E13" s="104"/>
      <c r="F13" s="104"/>
      <c r="G13" s="104"/>
      <c r="H13" s="104"/>
      <c r="I13" s="104"/>
    </row>
    <row r="14" spans="1:14" x14ac:dyDescent="0.25">
      <c r="A14" s="104"/>
      <c r="B14" s="104"/>
      <c r="C14" s="104"/>
      <c r="D14" s="104"/>
      <c r="E14" s="104"/>
      <c r="F14" s="104"/>
      <c r="G14" s="104"/>
      <c r="H14" s="104"/>
      <c r="I14" s="104"/>
      <c r="M14" s="105" t="s">
        <v>80</v>
      </c>
      <c r="N14" s="106"/>
    </row>
    <row r="15" spans="1:14" x14ac:dyDescent="0.25">
      <c r="A15" s="104"/>
      <c r="B15" s="104"/>
      <c r="C15" s="104"/>
      <c r="D15" s="104"/>
      <c r="E15" s="104"/>
      <c r="F15" s="104"/>
      <c r="G15" s="104"/>
      <c r="H15" s="104"/>
      <c r="I15" s="104"/>
      <c r="M15" s="105" t="s">
        <v>81</v>
      </c>
      <c r="N15" s="106"/>
    </row>
    <row r="16" spans="1:14" ht="15.75" thickBot="1" x14ac:dyDescent="0.3">
      <c r="A16" s="104"/>
      <c r="B16" s="104"/>
      <c r="C16" s="104"/>
      <c r="D16" s="104"/>
      <c r="E16" s="104"/>
      <c r="F16" s="104"/>
      <c r="G16" s="104"/>
      <c r="H16" s="104"/>
      <c r="I16" s="104"/>
    </row>
    <row r="17" spans="1:14" ht="26.25" thickBot="1" x14ac:dyDescent="0.3">
      <c r="A17" s="104"/>
      <c r="B17" s="104"/>
      <c r="C17" s="104"/>
      <c r="D17" s="104"/>
      <c r="E17" s="104"/>
      <c r="F17" s="104"/>
      <c r="G17" s="104"/>
      <c r="H17" s="104"/>
      <c r="I17" s="104"/>
      <c r="M17" s="107" t="s">
        <v>82</v>
      </c>
    </row>
    <row r="18" spans="1:14" ht="25.5" x14ac:dyDescent="0.25">
      <c r="A18" s="104"/>
      <c r="B18" s="104"/>
      <c r="C18" s="104"/>
      <c r="D18" s="104"/>
      <c r="E18" s="104"/>
      <c r="F18" s="104"/>
      <c r="G18" s="104"/>
      <c r="H18" s="104"/>
      <c r="I18" s="104"/>
      <c r="M18" s="108" t="s">
        <v>83</v>
      </c>
      <c r="N18" s="109"/>
    </row>
    <row r="19" spans="1:14" ht="25.5" x14ac:dyDescent="0.25">
      <c r="A19" s="104"/>
      <c r="B19" s="104"/>
      <c r="C19" s="104"/>
      <c r="D19" s="104"/>
      <c r="E19" s="104"/>
      <c r="F19" s="104"/>
      <c r="G19" s="104"/>
      <c r="H19" s="104"/>
      <c r="I19" s="104"/>
      <c r="M19" s="110" t="s">
        <v>84</v>
      </c>
      <c r="N19" s="109"/>
    </row>
    <row r="20" spans="1:14" ht="25.5" x14ac:dyDescent="0.25">
      <c r="A20" s="104"/>
      <c r="B20" s="104"/>
      <c r="C20" s="104"/>
      <c r="D20" s="104"/>
      <c r="E20" s="104"/>
      <c r="F20" s="104"/>
      <c r="G20" s="104"/>
      <c r="H20" s="104"/>
      <c r="I20" s="104"/>
      <c r="M20" s="110" t="s">
        <v>85</v>
      </c>
      <c r="N20" s="109"/>
    </row>
    <row r="21" spans="1:14" ht="15.75" thickBot="1" x14ac:dyDescent="0.3">
      <c r="A21" s="104"/>
      <c r="B21" s="104"/>
      <c r="C21" s="104"/>
      <c r="D21" s="104"/>
      <c r="E21" s="104"/>
      <c r="F21" s="104"/>
      <c r="G21" s="104"/>
      <c r="H21" s="104"/>
      <c r="I21" s="104"/>
    </row>
    <row r="22" spans="1:14" ht="15.75" thickBot="1" x14ac:dyDescent="0.3">
      <c r="A22" s="104"/>
      <c r="B22" s="104"/>
      <c r="C22" s="104"/>
      <c r="D22" s="104"/>
      <c r="E22" s="104"/>
      <c r="F22" s="104"/>
      <c r="G22" s="140" t="s">
        <v>86</v>
      </c>
      <c r="H22" s="141"/>
      <c r="I22" s="142"/>
    </row>
    <row r="23" spans="1:14" ht="77.25" x14ac:dyDescent="0.25">
      <c r="A23" s="104"/>
      <c r="B23" s="111" t="s">
        <v>83</v>
      </c>
      <c r="C23" s="112" t="s">
        <v>84</v>
      </c>
      <c r="D23" s="112" t="s">
        <v>85</v>
      </c>
      <c r="E23" s="113" t="s">
        <v>87</v>
      </c>
      <c r="F23" s="104"/>
      <c r="G23" s="114" t="s">
        <v>87</v>
      </c>
      <c r="H23" s="114" t="s">
        <v>88</v>
      </c>
      <c r="I23" s="114" t="s">
        <v>89</v>
      </c>
    </row>
    <row r="24" spans="1:14" x14ac:dyDescent="0.25">
      <c r="A24" s="104"/>
      <c r="B24" s="115">
        <v>8</v>
      </c>
      <c r="C24" s="115" t="s">
        <v>90</v>
      </c>
      <c r="D24" s="115" t="s">
        <v>91</v>
      </c>
      <c r="E24" s="116"/>
      <c r="F24" s="104"/>
      <c r="G24" s="117" t="s">
        <v>90</v>
      </c>
      <c r="H24" s="118"/>
      <c r="I24" s="118"/>
    </row>
    <row r="25" spans="1:14" x14ac:dyDescent="0.25">
      <c r="A25" s="104"/>
      <c r="B25" s="115">
        <v>12</v>
      </c>
      <c r="C25" s="115" t="s">
        <v>92</v>
      </c>
      <c r="D25" s="115" t="s">
        <v>91</v>
      </c>
      <c r="E25" s="116"/>
      <c r="F25" s="104"/>
      <c r="G25" s="117" t="s">
        <v>92</v>
      </c>
      <c r="H25" s="118"/>
      <c r="I25" s="118"/>
    </row>
    <row r="26" spans="1:14" x14ac:dyDescent="0.25">
      <c r="A26" s="104"/>
      <c r="B26" s="115">
        <v>9</v>
      </c>
      <c r="C26" s="115" t="s">
        <v>93</v>
      </c>
      <c r="D26" s="115" t="s">
        <v>91</v>
      </c>
      <c r="E26" s="116"/>
      <c r="F26" s="104"/>
      <c r="G26" s="117" t="s">
        <v>93</v>
      </c>
      <c r="H26" s="109"/>
      <c r="I26" s="109"/>
    </row>
    <row r="27" spans="1:14" ht="15.75" thickBot="1" x14ac:dyDescent="0.3">
      <c r="A27" s="104"/>
      <c r="B27" s="115">
        <v>11</v>
      </c>
      <c r="C27" s="115" t="s">
        <v>93</v>
      </c>
      <c r="D27" s="115" t="s">
        <v>91</v>
      </c>
      <c r="E27" s="116"/>
      <c r="F27" s="104"/>
      <c r="G27" s="119" t="s">
        <v>94</v>
      </c>
      <c r="H27" s="120"/>
      <c r="I27" s="121"/>
    </row>
    <row r="28" spans="1:14" x14ac:dyDescent="0.25">
      <c r="A28" s="104"/>
      <c r="B28" s="115">
        <v>7</v>
      </c>
      <c r="C28" s="115" t="s">
        <v>90</v>
      </c>
      <c r="D28" s="115" t="s">
        <v>91</v>
      </c>
      <c r="E28" s="116"/>
      <c r="F28" s="104"/>
      <c r="G28" s="104"/>
      <c r="H28" s="104"/>
      <c r="I28" s="104"/>
    </row>
    <row r="29" spans="1:14" x14ac:dyDescent="0.25">
      <c r="A29" s="104"/>
      <c r="B29" s="115">
        <v>12</v>
      </c>
      <c r="C29" s="115" t="s">
        <v>93</v>
      </c>
      <c r="D29" s="115" t="s">
        <v>91</v>
      </c>
      <c r="E29" s="116"/>
      <c r="F29" s="104"/>
      <c r="G29" s="104"/>
      <c r="H29" s="104"/>
      <c r="I29" s="104"/>
    </row>
    <row r="30" spans="1:14" x14ac:dyDescent="0.25">
      <c r="A30" s="104"/>
      <c r="B30" s="115">
        <v>11</v>
      </c>
      <c r="C30" s="115" t="s">
        <v>93</v>
      </c>
      <c r="D30" s="115" t="s">
        <v>95</v>
      </c>
      <c r="E30" s="116"/>
      <c r="F30" s="104"/>
      <c r="G30" s="104"/>
      <c r="H30" s="104"/>
      <c r="I30" s="104"/>
    </row>
    <row r="31" spans="1:14" x14ac:dyDescent="0.25">
      <c r="A31" s="104"/>
      <c r="B31" s="115">
        <v>9</v>
      </c>
      <c r="C31" s="115" t="s">
        <v>93</v>
      </c>
      <c r="D31" s="115" t="s">
        <v>91</v>
      </c>
      <c r="E31" s="116"/>
      <c r="F31" s="104"/>
      <c r="G31" s="104"/>
      <c r="H31" s="104"/>
      <c r="I31" s="104"/>
    </row>
    <row r="32" spans="1:14" x14ac:dyDescent="0.25">
      <c r="A32" s="104"/>
      <c r="B32" s="115">
        <v>5</v>
      </c>
      <c r="C32" s="115" t="s">
        <v>90</v>
      </c>
      <c r="D32" s="115" t="s">
        <v>91</v>
      </c>
      <c r="E32" s="116"/>
      <c r="F32" s="104"/>
      <c r="G32" s="104"/>
      <c r="H32" s="104"/>
      <c r="I32" s="104"/>
    </row>
    <row r="33" spans="1:9" x14ac:dyDescent="0.25">
      <c r="A33" s="104"/>
      <c r="B33" s="115">
        <v>12</v>
      </c>
      <c r="C33" s="115" t="s">
        <v>93</v>
      </c>
      <c r="D33" s="115" t="s">
        <v>95</v>
      </c>
      <c r="E33" s="116"/>
      <c r="F33" s="104"/>
      <c r="G33" s="104"/>
      <c r="H33" s="104"/>
      <c r="I33" s="104"/>
    </row>
    <row r="34" spans="1:9" x14ac:dyDescent="0.25">
      <c r="A34" s="104"/>
      <c r="B34" s="115">
        <v>12</v>
      </c>
      <c r="C34" s="115" t="s">
        <v>92</v>
      </c>
      <c r="D34" s="115" t="s">
        <v>91</v>
      </c>
      <c r="E34" s="116"/>
      <c r="F34" s="104"/>
      <c r="G34" s="104"/>
      <c r="H34" s="104"/>
      <c r="I34" s="104"/>
    </row>
    <row r="35" spans="1:9" x14ac:dyDescent="0.25">
      <c r="A35" s="104"/>
      <c r="B35" s="115">
        <v>10</v>
      </c>
      <c r="C35" s="115" t="s">
        <v>90</v>
      </c>
      <c r="D35" s="115" t="s">
        <v>95</v>
      </c>
      <c r="E35" s="116"/>
      <c r="F35" s="104"/>
      <c r="G35" s="104"/>
      <c r="H35" s="104"/>
      <c r="I35" s="104"/>
    </row>
    <row r="36" spans="1:9" x14ac:dyDescent="0.25">
      <c r="A36" s="104"/>
      <c r="B36" s="115">
        <v>8</v>
      </c>
      <c r="C36" s="115" t="s">
        <v>93</v>
      </c>
      <c r="D36" s="115" t="s">
        <v>91</v>
      </c>
      <c r="E36" s="116"/>
      <c r="F36" s="104"/>
      <c r="G36" s="104"/>
      <c r="H36" s="104"/>
      <c r="I36" s="104"/>
    </row>
    <row r="37" spans="1:9" x14ac:dyDescent="0.25">
      <c r="A37" s="104"/>
      <c r="B37" s="115">
        <v>12</v>
      </c>
      <c r="C37" s="115" t="s">
        <v>90</v>
      </c>
      <c r="D37" s="115" t="s">
        <v>95</v>
      </c>
      <c r="E37" s="116"/>
      <c r="F37" s="104"/>
      <c r="G37" s="104"/>
      <c r="H37" s="104"/>
      <c r="I37" s="104"/>
    </row>
    <row r="38" spans="1:9" x14ac:dyDescent="0.25">
      <c r="A38" s="104"/>
      <c r="B38" s="115">
        <v>8</v>
      </c>
      <c r="C38" s="115" t="s">
        <v>90</v>
      </c>
      <c r="D38" s="115" t="s">
        <v>91</v>
      </c>
      <c r="E38" s="116"/>
      <c r="F38" s="104"/>
      <c r="G38" s="104"/>
      <c r="H38" s="104"/>
      <c r="I38" s="104"/>
    </row>
    <row r="39" spans="1:9" x14ac:dyDescent="0.25">
      <c r="A39" s="104"/>
      <c r="B39" s="115">
        <v>10</v>
      </c>
      <c r="C39" s="115" t="s">
        <v>93</v>
      </c>
      <c r="D39" s="115" t="s">
        <v>95</v>
      </c>
      <c r="E39" s="116"/>
      <c r="F39" s="104"/>
      <c r="G39" s="104"/>
      <c r="H39" s="104"/>
      <c r="I39" s="104"/>
    </row>
    <row r="40" spans="1:9" x14ac:dyDescent="0.25">
      <c r="A40" s="104"/>
      <c r="B40" s="115">
        <v>7</v>
      </c>
      <c r="C40" s="115" t="s">
        <v>92</v>
      </c>
      <c r="D40" s="115" t="s">
        <v>91</v>
      </c>
      <c r="E40" s="116"/>
      <c r="F40" s="104"/>
      <c r="G40" s="104"/>
      <c r="H40" s="104"/>
      <c r="I40" s="104"/>
    </row>
    <row r="41" spans="1:9" x14ac:dyDescent="0.25">
      <c r="A41" s="104"/>
      <c r="B41" s="115">
        <v>12</v>
      </c>
      <c r="C41" s="115" t="s">
        <v>92</v>
      </c>
      <c r="D41" s="115" t="s">
        <v>91</v>
      </c>
      <c r="E41" s="116"/>
      <c r="F41" s="104"/>
      <c r="G41" s="104"/>
      <c r="H41" s="104"/>
      <c r="I41" s="104"/>
    </row>
    <row r="42" spans="1:9" x14ac:dyDescent="0.25">
      <c r="A42" s="104"/>
      <c r="B42" s="115">
        <v>12</v>
      </c>
      <c r="C42" s="115" t="s">
        <v>92</v>
      </c>
      <c r="D42" s="115" t="s">
        <v>91</v>
      </c>
      <c r="E42" s="116"/>
      <c r="F42" s="104"/>
      <c r="G42" s="104"/>
      <c r="H42" s="104"/>
      <c r="I42" s="104"/>
    </row>
    <row r="43" spans="1:9" x14ac:dyDescent="0.25">
      <c r="A43" s="104"/>
      <c r="B43" s="115">
        <v>6</v>
      </c>
      <c r="C43" s="115" t="s">
        <v>93</v>
      </c>
      <c r="D43" s="115" t="s">
        <v>91</v>
      </c>
      <c r="E43" s="116"/>
      <c r="F43" s="104"/>
      <c r="G43" s="104"/>
      <c r="H43" s="104"/>
      <c r="I43" s="104"/>
    </row>
    <row r="44" spans="1:9" x14ac:dyDescent="0.25">
      <c r="A44" s="104"/>
      <c r="B44" s="115">
        <v>5</v>
      </c>
      <c r="C44" s="115" t="s">
        <v>90</v>
      </c>
      <c r="D44" s="115" t="s">
        <v>91</v>
      </c>
      <c r="E44" s="116"/>
      <c r="F44" s="104"/>
      <c r="G44" s="104"/>
      <c r="H44" s="104"/>
      <c r="I44" s="104"/>
    </row>
    <row r="45" spans="1:9" x14ac:dyDescent="0.25">
      <c r="A45" s="104"/>
      <c r="B45" s="115">
        <v>10</v>
      </c>
      <c r="C45" s="115" t="s">
        <v>93</v>
      </c>
      <c r="D45" s="115" t="s">
        <v>91</v>
      </c>
      <c r="E45" s="116"/>
      <c r="F45" s="104"/>
      <c r="G45" s="104"/>
      <c r="H45" s="104"/>
      <c r="I45" s="104"/>
    </row>
    <row r="46" spans="1:9" x14ac:dyDescent="0.25">
      <c r="A46" s="104"/>
      <c r="B46" s="115">
        <v>5</v>
      </c>
      <c r="C46" s="115" t="s">
        <v>93</v>
      </c>
      <c r="D46" s="115" t="s">
        <v>91</v>
      </c>
      <c r="E46" s="116"/>
      <c r="F46" s="104"/>
      <c r="G46" s="104"/>
      <c r="H46" s="104"/>
      <c r="I46" s="104"/>
    </row>
    <row r="47" spans="1:9" x14ac:dyDescent="0.25">
      <c r="A47" s="104"/>
      <c r="B47" s="115">
        <v>12</v>
      </c>
      <c r="C47" s="115" t="s">
        <v>90</v>
      </c>
      <c r="D47" s="115" t="s">
        <v>91</v>
      </c>
      <c r="E47" s="116"/>
      <c r="F47" s="104"/>
      <c r="G47" s="104"/>
      <c r="H47" s="104"/>
      <c r="I47" s="104"/>
    </row>
    <row r="48" spans="1:9" x14ac:dyDescent="0.25">
      <c r="A48" s="104"/>
      <c r="B48" s="115">
        <v>11</v>
      </c>
      <c r="C48" s="115" t="s">
        <v>93</v>
      </c>
      <c r="D48" s="115" t="s">
        <v>91</v>
      </c>
      <c r="E48" s="116"/>
      <c r="F48" s="104"/>
      <c r="G48" s="104"/>
      <c r="H48" s="104"/>
      <c r="I48" s="104"/>
    </row>
    <row r="49" spans="1:9" x14ac:dyDescent="0.25">
      <c r="A49" s="104"/>
      <c r="B49" s="115">
        <v>12</v>
      </c>
      <c r="C49" s="115" t="s">
        <v>90</v>
      </c>
      <c r="D49" s="115" t="s">
        <v>91</v>
      </c>
      <c r="E49" s="116"/>
      <c r="F49" s="104"/>
      <c r="G49" s="104"/>
      <c r="H49" s="104"/>
      <c r="I49" s="104"/>
    </row>
    <row r="50" spans="1:9" x14ac:dyDescent="0.25">
      <c r="A50" s="104"/>
      <c r="B50" s="115">
        <v>12</v>
      </c>
      <c r="C50" s="115" t="s">
        <v>90</v>
      </c>
      <c r="D50" s="115" t="s">
        <v>95</v>
      </c>
      <c r="E50" s="116"/>
      <c r="F50" s="104"/>
      <c r="G50" s="104"/>
      <c r="H50" s="104"/>
      <c r="I50" s="104"/>
    </row>
    <row r="51" spans="1:9" x14ac:dyDescent="0.25">
      <c r="A51" s="104"/>
      <c r="B51" s="115">
        <v>5</v>
      </c>
      <c r="C51" s="115" t="s">
        <v>93</v>
      </c>
      <c r="D51" s="115" t="s">
        <v>95</v>
      </c>
      <c r="E51" s="116"/>
      <c r="F51" s="104"/>
      <c r="G51" s="104"/>
      <c r="H51" s="104"/>
      <c r="I51" s="104"/>
    </row>
    <row r="52" spans="1:9" x14ac:dyDescent="0.25">
      <c r="A52" s="104"/>
      <c r="B52" s="115">
        <v>12</v>
      </c>
      <c r="C52" s="115" t="s">
        <v>93</v>
      </c>
      <c r="D52" s="115" t="s">
        <v>95</v>
      </c>
      <c r="E52" s="116"/>
      <c r="F52" s="104"/>
      <c r="G52" s="104"/>
      <c r="H52" s="104"/>
      <c r="I52" s="104"/>
    </row>
    <row r="53" spans="1:9" x14ac:dyDescent="0.25">
      <c r="A53" s="104"/>
      <c r="B53" s="115">
        <v>7</v>
      </c>
      <c r="C53" s="115" t="s">
        <v>92</v>
      </c>
      <c r="D53" s="115" t="s">
        <v>91</v>
      </c>
      <c r="E53" s="116"/>
      <c r="F53" s="104"/>
      <c r="G53" s="104"/>
      <c r="H53" s="104"/>
      <c r="I53" s="104"/>
    </row>
    <row r="54" spans="1:9" x14ac:dyDescent="0.25">
      <c r="A54" s="104"/>
      <c r="B54" s="115">
        <v>12</v>
      </c>
      <c r="C54" s="115" t="s">
        <v>92</v>
      </c>
      <c r="D54" s="115" t="s">
        <v>95</v>
      </c>
      <c r="E54" s="116"/>
      <c r="F54" s="104"/>
      <c r="G54" s="104"/>
      <c r="H54" s="104"/>
      <c r="I54" s="104"/>
    </row>
    <row r="55" spans="1:9" x14ac:dyDescent="0.25">
      <c r="A55" s="104"/>
      <c r="B55" s="115">
        <v>9</v>
      </c>
      <c r="C55" s="115" t="s">
        <v>90</v>
      </c>
      <c r="D55" s="115" t="s">
        <v>95</v>
      </c>
      <c r="E55" s="116"/>
      <c r="F55" s="104"/>
      <c r="G55" s="104"/>
      <c r="H55" s="104"/>
      <c r="I55" s="104"/>
    </row>
    <row r="56" spans="1:9" x14ac:dyDescent="0.25">
      <c r="A56" s="104"/>
      <c r="B56" s="115">
        <v>11</v>
      </c>
      <c r="C56" s="115" t="s">
        <v>92</v>
      </c>
      <c r="D56" s="115" t="s">
        <v>95</v>
      </c>
      <c r="E56" s="116"/>
      <c r="F56" s="104"/>
      <c r="G56" s="104"/>
      <c r="H56" s="104"/>
      <c r="I56" s="104"/>
    </row>
    <row r="57" spans="1:9" x14ac:dyDescent="0.25">
      <c r="A57" s="104"/>
      <c r="B57" s="115">
        <v>10</v>
      </c>
      <c r="C57" s="115" t="s">
        <v>93</v>
      </c>
      <c r="D57" s="115" t="s">
        <v>91</v>
      </c>
      <c r="E57" s="116"/>
      <c r="F57" s="104"/>
      <c r="G57" s="104"/>
      <c r="H57" s="104"/>
      <c r="I57" s="104"/>
    </row>
    <row r="58" spans="1:9" x14ac:dyDescent="0.25">
      <c r="A58" s="104"/>
      <c r="B58" s="115">
        <v>10</v>
      </c>
      <c r="C58" s="115" t="s">
        <v>92</v>
      </c>
      <c r="D58" s="115" t="s">
        <v>95</v>
      </c>
      <c r="E58" s="116"/>
      <c r="F58" s="104"/>
      <c r="G58" s="104"/>
      <c r="H58" s="104"/>
      <c r="I58" s="104"/>
    </row>
    <row r="59" spans="1:9" x14ac:dyDescent="0.25">
      <c r="A59" s="104"/>
      <c r="B59" s="115">
        <v>7</v>
      </c>
      <c r="C59" s="115" t="s">
        <v>93</v>
      </c>
      <c r="D59" s="115" t="s">
        <v>91</v>
      </c>
      <c r="E59" s="116"/>
      <c r="F59" s="104"/>
      <c r="G59" s="104"/>
      <c r="H59" s="104"/>
      <c r="I59" s="104"/>
    </row>
    <row r="60" spans="1:9" x14ac:dyDescent="0.25">
      <c r="A60" s="104"/>
      <c r="B60" s="115">
        <v>5</v>
      </c>
      <c r="C60" s="115" t="s">
        <v>93</v>
      </c>
      <c r="D60" s="115" t="s">
        <v>91</v>
      </c>
      <c r="E60" s="116"/>
      <c r="F60" s="104"/>
      <c r="G60" s="104"/>
      <c r="H60" s="104"/>
      <c r="I60" s="104"/>
    </row>
    <row r="61" spans="1:9" x14ac:dyDescent="0.25">
      <c r="A61" s="104"/>
      <c r="B61" s="115">
        <v>5</v>
      </c>
      <c r="C61" s="115" t="s">
        <v>92</v>
      </c>
      <c r="D61" s="115" t="s">
        <v>91</v>
      </c>
      <c r="E61" s="116"/>
      <c r="F61" s="104"/>
      <c r="G61" s="104"/>
      <c r="H61" s="104"/>
      <c r="I61" s="104"/>
    </row>
    <row r="62" spans="1:9" x14ac:dyDescent="0.25">
      <c r="A62" s="104"/>
      <c r="B62" s="115">
        <v>7</v>
      </c>
      <c r="C62" s="115" t="s">
        <v>93</v>
      </c>
      <c r="D62" s="115" t="s">
        <v>91</v>
      </c>
      <c r="E62" s="116"/>
      <c r="F62" s="104"/>
      <c r="G62" s="104"/>
      <c r="H62" s="104"/>
      <c r="I62" s="104"/>
    </row>
    <row r="63" spans="1:9" x14ac:dyDescent="0.25">
      <c r="A63" s="104"/>
      <c r="B63" s="115">
        <v>5</v>
      </c>
      <c r="C63" s="115" t="s">
        <v>93</v>
      </c>
      <c r="D63" s="115" t="s">
        <v>95</v>
      </c>
      <c r="E63" s="116"/>
      <c r="F63" s="104"/>
      <c r="G63" s="104"/>
      <c r="H63" s="104"/>
      <c r="I63" s="104"/>
    </row>
    <row r="64" spans="1:9" x14ac:dyDescent="0.25">
      <c r="A64" s="104"/>
      <c r="B64" s="115">
        <v>7</v>
      </c>
      <c r="C64" s="115" t="s">
        <v>93</v>
      </c>
      <c r="D64" s="115" t="s">
        <v>95</v>
      </c>
      <c r="E64" s="116"/>
      <c r="F64" s="104"/>
      <c r="G64" s="104"/>
      <c r="H64" s="104"/>
      <c r="I64" s="104"/>
    </row>
    <row r="65" spans="1:9" x14ac:dyDescent="0.25">
      <c r="A65" s="104"/>
      <c r="B65" s="115">
        <v>12</v>
      </c>
      <c r="C65" s="115" t="s">
        <v>92</v>
      </c>
      <c r="D65" s="115" t="s">
        <v>95</v>
      </c>
      <c r="E65" s="116"/>
      <c r="F65" s="104"/>
      <c r="G65" s="104"/>
      <c r="H65" s="104"/>
      <c r="I65" s="104"/>
    </row>
    <row r="66" spans="1:9" x14ac:dyDescent="0.25">
      <c r="A66" s="104"/>
      <c r="B66" s="115">
        <v>12</v>
      </c>
      <c r="C66" s="115" t="s">
        <v>90</v>
      </c>
      <c r="D66" s="115" t="s">
        <v>91</v>
      </c>
      <c r="E66" s="116"/>
      <c r="F66" s="104"/>
      <c r="G66" s="104"/>
      <c r="H66" s="104"/>
      <c r="I66" s="104"/>
    </row>
    <row r="67" spans="1:9" x14ac:dyDescent="0.25">
      <c r="A67" s="104"/>
      <c r="B67" s="115">
        <v>8</v>
      </c>
      <c r="C67" s="115" t="s">
        <v>92</v>
      </c>
      <c r="D67" s="115" t="s">
        <v>91</v>
      </c>
      <c r="E67" s="116"/>
      <c r="F67" s="104"/>
      <c r="G67" s="104"/>
      <c r="H67" s="104"/>
      <c r="I67" s="104"/>
    </row>
    <row r="68" spans="1:9" x14ac:dyDescent="0.25">
      <c r="A68" s="104"/>
      <c r="B68" s="115">
        <v>6</v>
      </c>
      <c r="C68" s="115" t="s">
        <v>90</v>
      </c>
      <c r="D68" s="115" t="s">
        <v>91</v>
      </c>
      <c r="E68" s="116"/>
      <c r="F68" s="104"/>
      <c r="G68" s="104"/>
      <c r="H68" s="104"/>
      <c r="I68" s="104"/>
    </row>
    <row r="69" spans="1:9" x14ac:dyDescent="0.25">
      <c r="A69" s="104"/>
      <c r="B69" s="115">
        <v>6</v>
      </c>
      <c r="C69" s="115" t="s">
        <v>93</v>
      </c>
      <c r="D69" s="115" t="s">
        <v>95</v>
      </c>
      <c r="E69" s="116"/>
      <c r="F69" s="104"/>
      <c r="G69" s="104"/>
      <c r="H69" s="104"/>
      <c r="I69" s="104"/>
    </row>
    <row r="70" spans="1:9" x14ac:dyDescent="0.25">
      <c r="A70" s="104"/>
      <c r="B70" s="115">
        <v>7</v>
      </c>
      <c r="C70" s="115" t="s">
        <v>92</v>
      </c>
      <c r="D70" s="115" t="s">
        <v>95</v>
      </c>
      <c r="E70" s="116"/>
      <c r="F70" s="104"/>
      <c r="G70" s="104"/>
      <c r="H70" s="104"/>
      <c r="I70" s="104"/>
    </row>
    <row r="71" spans="1:9" x14ac:dyDescent="0.25">
      <c r="A71" s="104"/>
      <c r="B71" s="115">
        <v>10</v>
      </c>
      <c r="C71" s="115" t="s">
        <v>90</v>
      </c>
      <c r="D71" s="115" t="s">
        <v>95</v>
      </c>
      <c r="E71" s="116"/>
      <c r="F71" s="104"/>
      <c r="G71" s="104"/>
      <c r="H71" s="104"/>
      <c r="I71" s="104"/>
    </row>
    <row r="72" spans="1:9" x14ac:dyDescent="0.25">
      <c r="A72" s="104"/>
      <c r="B72" s="115">
        <v>12</v>
      </c>
      <c r="C72" s="115" t="s">
        <v>92</v>
      </c>
      <c r="D72" s="115" t="s">
        <v>95</v>
      </c>
      <c r="E72" s="116"/>
      <c r="F72" s="104"/>
      <c r="G72" s="104"/>
      <c r="H72" s="104"/>
      <c r="I72" s="104"/>
    </row>
    <row r="73" spans="1:9" x14ac:dyDescent="0.25">
      <c r="A73" s="104"/>
      <c r="B73" s="115">
        <v>11</v>
      </c>
      <c r="C73" s="115" t="s">
        <v>93</v>
      </c>
      <c r="D73" s="115" t="s">
        <v>95</v>
      </c>
      <c r="E73" s="116"/>
      <c r="F73" s="104"/>
      <c r="G73" s="104"/>
      <c r="H73" s="104"/>
      <c r="I73" s="104"/>
    </row>
    <row r="74" spans="1:9" x14ac:dyDescent="0.25">
      <c r="A74" s="104"/>
      <c r="B74" s="115">
        <v>7</v>
      </c>
      <c r="C74" s="115" t="s">
        <v>92</v>
      </c>
      <c r="D74" s="115" t="s">
        <v>91</v>
      </c>
      <c r="E74" s="116"/>
    </row>
    <row r="75" spans="1:9" x14ac:dyDescent="0.25">
      <c r="A75" s="104"/>
      <c r="B75" s="115">
        <v>6</v>
      </c>
      <c r="C75" s="115" t="s">
        <v>90</v>
      </c>
      <c r="D75" s="115" t="s">
        <v>95</v>
      </c>
      <c r="E75" s="116"/>
    </row>
    <row r="76" spans="1:9" x14ac:dyDescent="0.25">
      <c r="A76" s="104"/>
      <c r="B76" s="115">
        <v>12</v>
      </c>
      <c r="C76" s="115" t="s">
        <v>90</v>
      </c>
      <c r="D76" s="115" t="s">
        <v>95</v>
      </c>
      <c r="E76" s="116"/>
    </row>
    <row r="77" spans="1:9" x14ac:dyDescent="0.25">
      <c r="A77" s="104"/>
      <c r="B77" s="115">
        <v>7</v>
      </c>
      <c r="C77" s="115" t="s">
        <v>90</v>
      </c>
      <c r="D77" s="115" t="s">
        <v>95</v>
      </c>
      <c r="E77" s="116"/>
    </row>
    <row r="78" spans="1:9" x14ac:dyDescent="0.25">
      <c r="B78" s="115">
        <v>5</v>
      </c>
      <c r="C78" s="115" t="s">
        <v>93</v>
      </c>
      <c r="D78" s="115" t="s">
        <v>91</v>
      </c>
      <c r="E78" s="116"/>
    </row>
    <row r="79" spans="1:9" x14ac:dyDescent="0.25">
      <c r="B79" s="115">
        <v>12</v>
      </c>
      <c r="C79" s="115" t="s">
        <v>90</v>
      </c>
      <c r="D79" s="115" t="s">
        <v>91</v>
      </c>
      <c r="E79" s="116"/>
    </row>
    <row r="80" spans="1:9" x14ac:dyDescent="0.25">
      <c r="B80" s="115">
        <v>13</v>
      </c>
      <c r="C80" s="115" t="s">
        <v>90</v>
      </c>
      <c r="D80" s="115" t="s">
        <v>91</v>
      </c>
      <c r="E80" s="116"/>
    </row>
    <row r="81" spans="2:5" x14ac:dyDescent="0.25">
      <c r="B81" s="115">
        <v>13</v>
      </c>
      <c r="C81" s="115" t="s">
        <v>92</v>
      </c>
      <c r="D81" s="115" t="s">
        <v>95</v>
      </c>
      <c r="E81" s="116"/>
    </row>
    <row r="82" spans="2:5" x14ac:dyDescent="0.25">
      <c r="B82" s="115">
        <v>13</v>
      </c>
      <c r="C82" s="115" t="s">
        <v>93</v>
      </c>
      <c r="D82" s="115" t="s">
        <v>95</v>
      </c>
      <c r="E82" s="116"/>
    </row>
    <row r="83" spans="2:5" x14ac:dyDescent="0.25">
      <c r="B83" s="115">
        <v>8</v>
      </c>
      <c r="C83" s="115" t="s">
        <v>90</v>
      </c>
      <c r="D83" s="115" t="s">
        <v>95</v>
      </c>
      <c r="E83" s="116"/>
    </row>
    <row r="84" spans="2:5" x14ac:dyDescent="0.25">
      <c r="B84" s="115">
        <v>12</v>
      </c>
      <c r="C84" s="115" t="s">
        <v>92</v>
      </c>
      <c r="D84" s="115" t="s">
        <v>91</v>
      </c>
      <c r="E84" s="116"/>
    </row>
    <row r="85" spans="2:5" x14ac:dyDescent="0.25">
      <c r="B85" s="115">
        <v>13</v>
      </c>
      <c r="C85" s="115" t="s">
        <v>93</v>
      </c>
      <c r="D85" s="115" t="s">
        <v>95</v>
      </c>
      <c r="E85" s="116"/>
    </row>
    <row r="86" spans="2:5" x14ac:dyDescent="0.25">
      <c r="B86" s="115">
        <v>8</v>
      </c>
      <c r="C86" s="115" t="s">
        <v>93</v>
      </c>
      <c r="D86" s="115" t="s">
        <v>91</v>
      </c>
      <c r="E86" s="116"/>
    </row>
    <row r="87" spans="2:5" x14ac:dyDescent="0.25">
      <c r="B87" s="115">
        <v>10</v>
      </c>
      <c r="C87" s="115" t="s">
        <v>92</v>
      </c>
      <c r="D87" s="115" t="s">
        <v>91</v>
      </c>
      <c r="E87" s="116"/>
    </row>
    <row r="88" spans="2:5" x14ac:dyDescent="0.25">
      <c r="B88" s="115">
        <v>12</v>
      </c>
      <c r="C88" s="115" t="s">
        <v>90</v>
      </c>
      <c r="D88" s="115" t="s">
        <v>91</v>
      </c>
      <c r="E88" s="116"/>
    </row>
    <row r="89" spans="2:5" x14ac:dyDescent="0.25">
      <c r="B89" s="115">
        <v>9</v>
      </c>
      <c r="C89" s="115" t="s">
        <v>92</v>
      </c>
      <c r="D89" s="115" t="s">
        <v>95</v>
      </c>
      <c r="E89" s="116"/>
    </row>
    <row r="90" spans="2:5" x14ac:dyDescent="0.25">
      <c r="B90" s="115">
        <v>11</v>
      </c>
      <c r="C90" s="115" t="s">
        <v>93</v>
      </c>
      <c r="D90" s="115" t="s">
        <v>95</v>
      </c>
      <c r="E90" s="116"/>
    </row>
    <row r="91" spans="2:5" x14ac:dyDescent="0.25">
      <c r="B91" s="115">
        <v>12</v>
      </c>
      <c r="C91" s="115" t="s">
        <v>92</v>
      </c>
      <c r="D91" s="115" t="s">
        <v>91</v>
      </c>
      <c r="E91" s="116"/>
    </row>
    <row r="92" spans="2:5" x14ac:dyDescent="0.25">
      <c r="B92" s="115">
        <v>8</v>
      </c>
      <c r="C92" s="115" t="s">
        <v>93</v>
      </c>
      <c r="D92" s="115" t="s">
        <v>91</v>
      </c>
      <c r="E92" s="116"/>
    </row>
    <row r="93" spans="2:5" x14ac:dyDescent="0.25">
      <c r="B93" s="115">
        <v>9</v>
      </c>
      <c r="C93" s="115" t="s">
        <v>93</v>
      </c>
      <c r="D93" s="115" t="s">
        <v>91</v>
      </c>
      <c r="E93" s="116"/>
    </row>
    <row r="94" spans="2:5" x14ac:dyDescent="0.25">
      <c r="B94" s="115">
        <v>9</v>
      </c>
      <c r="C94" s="115" t="s">
        <v>92</v>
      </c>
      <c r="D94" s="115" t="s">
        <v>91</v>
      </c>
      <c r="E94" s="116"/>
    </row>
    <row r="95" spans="2:5" x14ac:dyDescent="0.25">
      <c r="B95" s="115">
        <v>8</v>
      </c>
      <c r="C95" s="115" t="s">
        <v>93</v>
      </c>
      <c r="D95" s="115" t="s">
        <v>91</v>
      </c>
      <c r="E95" s="116"/>
    </row>
    <row r="96" spans="2:5" x14ac:dyDescent="0.25">
      <c r="B96" s="115">
        <v>6</v>
      </c>
      <c r="C96" s="115" t="s">
        <v>92</v>
      </c>
      <c r="D96" s="115" t="s">
        <v>91</v>
      </c>
      <c r="E96" s="116"/>
    </row>
    <row r="97" spans="2:5" x14ac:dyDescent="0.25">
      <c r="B97" s="115">
        <v>13</v>
      </c>
      <c r="C97" s="115" t="s">
        <v>92</v>
      </c>
      <c r="D97" s="115" t="s">
        <v>95</v>
      </c>
      <c r="E97" s="116"/>
    </row>
    <row r="98" spans="2:5" x14ac:dyDescent="0.25">
      <c r="B98" s="115">
        <v>5</v>
      </c>
      <c r="C98" s="115" t="s">
        <v>93</v>
      </c>
      <c r="D98" s="115" t="s">
        <v>95</v>
      </c>
      <c r="E98" s="116"/>
    </row>
    <row r="99" spans="2:5" x14ac:dyDescent="0.25">
      <c r="B99" s="115">
        <v>6</v>
      </c>
      <c r="C99" s="115" t="s">
        <v>92</v>
      </c>
      <c r="D99" s="115" t="s">
        <v>95</v>
      </c>
      <c r="E99" s="116"/>
    </row>
    <row r="100" spans="2:5" x14ac:dyDescent="0.25">
      <c r="B100" s="115">
        <v>11</v>
      </c>
      <c r="C100" s="115" t="s">
        <v>92</v>
      </c>
      <c r="D100" s="115" t="s">
        <v>91</v>
      </c>
      <c r="E100" s="116"/>
    </row>
    <row r="101" spans="2:5" x14ac:dyDescent="0.25">
      <c r="B101" s="115">
        <v>12</v>
      </c>
      <c r="C101" s="115" t="s">
        <v>93</v>
      </c>
      <c r="D101" s="115" t="s">
        <v>91</v>
      </c>
      <c r="E101" s="116"/>
    </row>
    <row r="102" spans="2:5" x14ac:dyDescent="0.25">
      <c r="B102" s="115">
        <v>7</v>
      </c>
      <c r="C102" s="115" t="s">
        <v>93</v>
      </c>
      <c r="D102" s="115" t="s">
        <v>91</v>
      </c>
      <c r="E102" s="116"/>
    </row>
    <row r="103" spans="2:5" x14ac:dyDescent="0.25">
      <c r="B103" s="115">
        <v>10</v>
      </c>
      <c r="C103" s="115" t="s">
        <v>92</v>
      </c>
      <c r="D103" s="115" t="s">
        <v>95</v>
      </c>
      <c r="E103" s="116"/>
    </row>
    <row r="104" spans="2:5" x14ac:dyDescent="0.25">
      <c r="B104" s="115">
        <v>6</v>
      </c>
      <c r="C104" s="115" t="s">
        <v>93</v>
      </c>
      <c r="D104" s="115" t="s">
        <v>91</v>
      </c>
      <c r="E104" s="116"/>
    </row>
    <row r="105" spans="2:5" x14ac:dyDescent="0.25">
      <c r="B105" s="115">
        <v>13</v>
      </c>
      <c r="C105" s="115" t="s">
        <v>92</v>
      </c>
      <c r="D105" s="115" t="s">
        <v>91</v>
      </c>
      <c r="E105" s="116"/>
    </row>
    <row r="106" spans="2:5" x14ac:dyDescent="0.25">
      <c r="B106" s="115">
        <v>10</v>
      </c>
      <c r="C106" s="115" t="s">
        <v>93</v>
      </c>
      <c r="D106" s="115" t="s">
        <v>91</v>
      </c>
      <c r="E106" s="116"/>
    </row>
    <row r="107" spans="2:5" x14ac:dyDescent="0.25">
      <c r="B107" s="115">
        <v>7</v>
      </c>
      <c r="C107" s="115" t="s">
        <v>92</v>
      </c>
      <c r="D107" s="115" t="s">
        <v>95</v>
      </c>
      <c r="E107" s="116"/>
    </row>
    <row r="108" spans="2:5" x14ac:dyDescent="0.25">
      <c r="B108" s="115">
        <v>10</v>
      </c>
      <c r="C108" s="115" t="s">
        <v>93</v>
      </c>
      <c r="D108" s="115" t="s">
        <v>95</v>
      </c>
      <c r="E108" s="116"/>
    </row>
    <row r="109" spans="2:5" x14ac:dyDescent="0.25">
      <c r="B109" s="115">
        <v>10</v>
      </c>
      <c r="C109" s="115" t="s">
        <v>90</v>
      </c>
      <c r="D109" s="115" t="s">
        <v>95</v>
      </c>
      <c r="E109" s="116"/>
    </row>
    <row r="110" spans="2:5" x14ac:dyDescent="0.25">
      <c r="B110" s="115">
        <v>7</v>
      </c>
      <c r="C110" s="115" t="s">
        <v>93</v>
      </c>
      <c r="D110" s="115" t="s">
        <v>95</v>
      </c>
      <c r="E110" s="116"/>
    </row>
    <row r="111" spans="2:5" x14ac:dyDescent="0.25">
      <c r="B111" s="115">
        <v>11</v>
      </c>
      <c r="C111" s="115" t="s">
        <v>90</v>
      </c>
      <c r="D111" s="115" t="s">
        <v>95</v>
      </c>
      <c r="E111" s="116"/>
    </row>
    <row r="112" spans="2:5" x14ac:dyDescent="0.25">
      <c r="B112" s="115">
        <v>7</v>
      </c>
      <c r="C112" s="115" t="s">
        <v>92</v>
      </c>
      <c r="D112" s="115" t="s">
        <v>95</v>
      </c>
      <c r="E112" s="116"/>
    </row>
    <row r="113" spans="2:5" x14ac:dyDescent="0.25">
      <c r="B113" s="115">
        <v>13</v>
      </c>
      <c r="C113" s="115" t="s">
        <v>93</v>
      </c>
      <c r="D113" s="115" t="s">
        <v>91</v>
      </c>
      <c r="E113" s="116"/>
    </row>
    <row r="114" spans="2:5" x14ac:dyDescent="0.25">
      <c r="B114" s="115">
        <v>7</v>
      </c>
      <c r="C114" s="115" t="s">
        <v>90</v>
      </c>
      <c r="D114" s="115" t="s">
        <v>91</v>
      </c>
      <c r="E114" s="116"/>
    </row>
    <row r="115" spans="2:5" x14ac:dyDescent="0.25">
      <c r="B115" s="115">
        <v>9</v>
      </c>
      <c r="C115" s="115" t="s">
        <v>93</v>
      </c>
      <c r="D115" s="115" t="s">
        <v>91</v>
      </c>
      <c r="E115" s="116"/>
    </row>
    <row r="116" spans="2:5" x14ac:dyDescent="0.25">
      <c r="B116" s="115">
        <v>13</v>
      </c>
      <c r="C116" s="115" t="s">
        <v>90</v>
      </c>
      <c r="D116" s="115" t="s">
        <v>95</v>
      </c>
      <c r="E116" s="116"/>
    </row>
    <row r="117" spans="2:5" x14ac:dyDescent="0.25">
      <c r="B117" s="115">
        <v>13</v>
      </c>
      <c r="C117" s="115" t="s">
        <v>90</v>
      </c>
      <c r="D117" s="115" t="s">
        <v>91</v>
      </c>
      <c r="E117" s="116"/>
    </row>
    <row r="118" spans="2:5" x14ac:dyDescent="0.25">
      <c r="B118" s="115">
        <v>9</v>
      </c>
      <c r="C118" s="115" t="s">
        <v>90</v>
      </c>
      <c r="D118" s="115" t="s">
        <v>91</v>
      </c>
      <c r="E118" s="116"/>
    </row>
    <row r="119" spans="2:5" x14ac:dyDescent="0.25">
      <c r="B119" s="115">
        <v>9</v>
      </c>
      <c r="C119" s="115" t="s">
        <v>90</v>
      </c>
      <c r="D119" s="115" t="s">
        <v>95</v>
      </c>
      <c r="E119" s="116"/>
    </row>
    <row r="120" spans="2:5" x14ac:dyDescent="0.25">
      <c r="B120" s="115">
        <v>12</v>
      </c>
      <c r="C120" s="115" t="s">
        <v>93</v>
      </c>
      <c r="D120" s="115" t="s">
        <v>95</v>
      </c>
      <c r="E120" s="116"/>
    </row>
    <row r="121" spans="2:5" x14ac:dyDescent="0.25">
      <c r="B121" s="115">
        <v>9</v>
      </c>
      <c r="C121" s="115" t="s">
        <v>92</v>
      </c>
      <c r="D121" s="115" t="s">
        <v>95</v>
      </c>
      <c r="E121" s="116"/>
    </row>
    <row r="122" spans="2:5" x14ac:dyDescent="0.25">
      <c r="B122" s="115">
        <v>9</v>
      </c>
      <c r="C122" s="115" t="s">
        <v>93</v>
      </c>
      <c r="D122" s="115" t="s">
        <v>91</v>
      </c>
      <c r="E122" s="116"/>
    </row>
    <row r="123" spans="2:5" x14ac:dyDescent="0.25">
      <c r="B123" s="115">
        <v>8</v>
      </c>
      <c r="C123" s="115" t="s">
        <v>93</v>
      </c>
      <c r="D123" s="115" t="s">
        <v>91</v>
      </c>
      <c r="E123" s="116"/>
    </row>
    <row r="124" spans="2:5" x14ac:dyDescent="0.25">
      <c r="B124" s="115">
        <v>7</v>
      </c>
      <c r="C124" s="115" t="s">
        <v>90</v>
      </c>
      <c r="D124" s="115" t="s">
        <v>95</v>
      </c>
      <c r="E124" s="116"/>
    </row>
    <row r="125" spans="2:5" x14ac:dyDescent="0.25">
      <c r="B125" s="115">
        <v>9</v>
      </c>
      <c r="C125" s="115" t="s">
        <v>92</v>
      </c>
      <c r="D125" s="115" t="s">
        <v>95</v>
      </c>
      <c r="E125" s="116"/>
    </row>
    <row r="126" spans="2:5" x14ac:dyDescent="0.25">
      <c r="B126" s="115">
        <v>13</v>
      </c>
      <c r="C126" s="115" t="s">
        <v>92</v>
      </c>
      <c r="D126" s="115" t="s">
        <v>91</v>
      </c>
      <c r="E126" s="116"/>
    </row>
    <row r="127" spans="2:5" x14ac:dyDescent="0.25">
      <c r="B127" s="115">
        <v>9</v>
      </c>
      <c r="C127" s="115" t="s">
        <v>93</v>
      </c>
      <c r="D127" s="115" t="s">
        <v>95</v>
      </c>
      <c r="E127" s="116"/>
    </row>
    <row r="128" spans="2:5" x14ac:dyDescent="0.25">
      <c r="B128" s="115">
        <v>13</v>
      </c>
      <c r="C128" s="115" t="s">
        <v>92</v>
      </c>
      <c r="D128" s="115" t="s">
        <v>95</v>
      </c>
      <c r="E128" s="116"/>
    </row>
    <row r="129" spans="2:5" x14ac:dyDescent="0.25">
      <c r="B129" s="115">
        <v>6</v>
      </c>
      <c r="C129" s="115" t="s">
        <v>90</v>
      </c>
      <c r="D129" s="115" t="s">
        <v>91</v>
      </c>
      <c r="E129" s="116"/>
    </row>
    <row r="130" spans="2:5" x14ac:dyDescent="0.25">
      <c r="B130" s="115">
        <v>10</v>
      </c>
      <c r="C130" s="115" t="s">
        <v>93</v>
      </c>
      <c r="D130" s="115" t="s">
        <v>95</v>
      </c>
      <c r="E130" s="116"/>
    </row>
    <row r="131" spans="2:5" x14ac:dyDescent="0.25">
      <c r="B131" s="115">
        <v>8</v>
      </c>
      <c r="C131" s="115" t="s">
        <v>93</v>
      </c>
      <c r="D131" s="115" t="s">
        <v>91</v>
      </c>
      <c r="E131" s="116"/>
    </row>
    <row r="132" spans="2:5" x14ac:dyDescent="0.25">
      <c r="B132" s="115">
        <v>12</v>
      </c>
      <c r="C132" s="115" t="s">
        <v>93</v>
      </c>
      <c r="D132" s="115" t="s">
        <v>91</v>
      </c>
      <c r="E132" s="116"/>
    </row>
    <row r="133" spans="2:5" x14ac:dyDescent="0.25">
      <c r="B133" s="115">
        <v>11</v>
      </c>
      <c r="C133" s="115" t="s">
        <v>92</v>
      </c>
      <c r="D133" s="115" t="s">
        <v>91</v>
      </c>
      <c r="E133" s="116"/>
    </row>
    <row r="134" spans="2:5" x14ac:dyDescent="0.25">
      <c r="B134" s="115">
        <v>7</v>
      </c>
      <c r="C134" s="115" t="s">
        <v>90</v>
      </c>
      <c r="D134" s="115" t="s">
        <v>95</v>
      </c>
      <c r="E134" s="116"/>
    </row>
    <row r="135" spans="2:5" x14ac:dyDescent="0.25">
      <c r="B135" s="115">
        <v>6</v>
      </c>
      <c r="C135" s="115" t="s">
        <v>90</v>
      </c>
      <c r="D135" s="115" t="s">
        <v>91</v>
      </c>
      <c r="E135" s="116"/>
    </row>
    <row r="136" spans="2:5" x14ac:dyDescent="0.25">
      <c r="B136" s="115">
        <v>10</v>
      </c>
      <c r="C136" s="115" t="s">
        <v>93</v>
      </c>
      <c r="D136" s="115" t="s">
        <v>95</v>
      </c>
      <c r="E136" s="116"/>
    </row>
    <row r="137" spans="2:5" x14ac:dyDescent="0.25">
      <c r="B137" s="115">
        <v>6</v>
      </c>
      <c r="C137" s="115" t="s">
        <v>92</v>
      </c>
      <c r="D137" s="115" t="s">
        <v>91</v>
      </c>
      <c r="E137" s="116"/>
    </row>
    <row r="138" spans="2:5" x14ac:dyDescent="0.25">
      <c r="B138" s="115">
        <v>9</v>
      </c>
      <c r="C138" s="115" t="s">
        <v>93</v>
      </c>
      <c r="D138" s="115" t="s">
        <v>95</v>
      </c>
      <c r="E138" s="116"/>
    </row>
    <row r="139" spans="2:5" x14ac:dyDescent="0.25">
      <c r="B139" s="115">
        <v>11</v>
      </c>
      <c r="C139" s="115" t="s">
        <v>90</v>
      </c>
      <c r="D139" s="115" t="s">
        <v>91</v>
      </c>
      <c r="E139" s="116"/>
    </row>
    <row r="140" spans="2:5" x14ac:dyDescent="0.25">
      <c r="B140" s="115">
        <v>13</v>
      </c>
      <c r="C140" s="115" t="s">
        <v>93</v>
      </c>
      <c r="D140" s="115" t="s">
        <v>91</v>
      </c>
      <c r="E140" s="116"/>
    </row>
    <row r="141" spans="2:5" x14ac:dyDescent="0.25">
      <c r="B141" s="115">
        <v>7</v>
      </c>
      <c r="C141" s="115" t="s">
        <v>92</v>
      </c>
      <c r="D141" s="115" t="s">
        <v>91</v>
      </c>
      <c r="E141" s="116"/>
    </row>
    <row r="142" spans="2:5" x14ac:dyDescent="0.25">
      <c r="B142" s="115">
        <v>12</v>
      </c>
      <c r="C142" s="115" t="s">
        <v>90</v>
      </c>
      <c r="D142" s="115" t="s">
        <v>91</v>
      </c>
      <c r="E142" s="116"/>
    </row>
    <row r="143" spans="2:5" x14ac:dyDescent="0.25">
      <c r="B143" s="115">
        <v>7</v>
      </c>
      <c r="C143" s="115" t="s">
        <v>93</v>
      </c>
      <c r="D143" s="115" t="s">
        <v>91</v>
      </c>
      <c r="E143" s="116"/>
    </row>
    <row r="144" spans="2:5" x14ac:dyDescent="0.25">
      <c r="B144" s="115">
        <v>7</v>
      </c>
      <c r="C144" s="115" t="s">
        <v>92</v>
      </c>
      <c r="D144" s="115" t="s">
        <v>95</v>
      </c>
      <c r="E144" s="116"/>
    </row>
    <row r="145" spans="2:5" x14ac:dyDescent="0.25">
      <c r="B145" s="115">
        <v>9</v>
      </c>
      <c r="C145" s="115" t="s">
        <v>90</v>
      </c>
      <c r="D145" s="115" t="s">
        <v>95</v>
      </c>
      <c r="E145" s="116"/>
    </row>
    <row r="146" spans="2:5" x14ac:dyDescent="0.25">
      <c r="B146" s="115">
        <v>6</v>
      </c>
      <c r="C146" s="115" t="s">
        <v>92</v>
      </c>
      <c r="D146" s="115" t="s">
        <v>91</v>
      </c>
      <c r="E146" s="116"/>
    </row>
    <row r="147" spans="2:5" x14ac:dyDescent="0.25">
      <c r="B147" s="115">
        <v>13</v>
      </c>
      <c r="C147" s="115" t="s">
        <v>90</v>
      </c>
      <c r="D147" s="115" t="s">
        <v>95</v>
      </c>
      <c r="E147" s="116"/>
    </row>
    <row r="148" spans="2:5" x14ac:dyDescent="0.25">
      <c r="B148" s="115">
        <v>12</v>
      </c>
      <c r="C148" s="115" t="s">
        <v>92</v>
      </c>
      <c r="D148" s="115" t="s">
        <v>91</v>
      </c>
      <c r="E148" s="116"/>
    </row>
    <row r="149" spans="2:5" x14ac:dyDescent="0.25">
      <c r="B149" s="115">
        <v>6</v>
      </c>
      <c r="C149" s="115" t="s">
        <v>93</v>
      </c>
      <c r="D149" s="115" t="s">
        <v>91</v>
      </c>
      <c r="E149" s="116"/>
    </row>
    <row r="150" spans="2:5" x14ac:dyDescent="0.25">
      <c r="B150" s="115">
        <v>12</v>
      </c>
      <c r="C150" s="115" t="s">
        <v>92</v>
      </c>
      <c r="D150" s="115" t="s">
        <v>91</v>
      </c>
      <c r="E150" s="116"/>
    </row>
    <row r="151" spans="2:5" x14ac:dyDescent="0.25">
      <c r="B151" s="115">
        <v>12</v>
      </c>
      <c r="C151" s="115" t="s">
        <v>93</v>
      </c>
      <c r="D151" s="115" t="s">
        <v>91</v>
      </c>
      <c r="E151" s="116"/>
    </row>
    <row r="152" spans="2:5" x14ac:dyDescent="0.25">
      <c r="B152" s="115">
        <v>9</v>
      </c>
      <c r="C152" s="115" t="s">
        <v>93</v>
      </c>
      <c r="D152" s="115" t="s">
        <v>91</v>
      </c>
      <c r="E152" s="116"/>
    </row>
    <row r="153" spans="2:5" x14ac:dyDescent="0.25">
      <c r="B153" s="115">
        <v>6</v>
      </c>
      <c r="C153" s="115" t="s">
        <v>93</v>
      </c>
      <c r="D153" s="115" t="s">
        <v>95</v>
      </c>
      <c r="E153" s="116"/>
    </row>
    <row r="154" spans="2:5" x14ac:dyDescent="0.25">
      <c r="B154" s="115">
        <v>8</v>
      </c>
      <c r="C154" s="115" t="s">
        <v>93</v>
      </c>
      <c r="D154" s="115" t="s">
        <v>95</v>
      </c>
      <c r="E154" s="116"/>
    </row>
    <row r="155" spans="2:5" x14ac:dyDescent="0.25">
      <c r="B155" s="115">
        <v>11</v>
      </c>
      <c r="C155" s="115" t="s">
        <v>92</v>
      </c>
      <c r="D155" s="115" t="s">
        <v>91</v>
      </c>
      <c r="E155" s="116"/>
    </row>
    <row r="156" spans="2:5" x14ac:dyDescent="0.25">
      <c r="B156" s="115">
        <v>9</v>
      </c>
      <c r="C156" s="115" t="s">
        <v>93</v>
      </c>
      <c r="D156" s="115" t="s">
        <v>95</v>
      </c>
      <c r="E156" s="116"/>
    </row>
    <row r="157" spans="2:5" x14ac:dyDescent="0.25">
      <c r="B157" s="115">
        <v>7</v>
      </c>
      <c r="C157" s="115" t="s">
        <v>92</v>
      </c>
      <c r="D157" s="115" t="s">
        <v>91</v>
      </c>
      <c r="E157" s="116"/>
    </row>
    <row r="158" spans="2:5" x14ac:dyDescent="0.25">
      <c r="B158" s="115">
        <v>13</v>
      </c>
      <c r="C158" s="115" t="s">
        <v>90</v>
      </c>
      <c r="D158" s="115" t="s">
        <v>95</v>
      </c>
      <c r="E158" s="116"/>
    </row>
    <row r="159" spans="2:5" x14ac:dyDescent="0.25">
      <c r="B159" s="115">
        <v>7</v>
      </c>
      <c r="C159" s="115" t="s">
        <v>90</v>
      </c>
      <c r="D159" s="115" t="s">
        <v>91</v>
      </c>
      <c r="E159" s="116"/>
    </row>
    <row r="160" spans="2:5" x14ac:dyDescent="0.25">
      <c r="B160" s="115">
        <v>6</v>
      </c>
      <c r="C160" s="115" t="s">
        <v>93</v>
      </c>
      <c r="D160" s="115" t="s">
        <v>95</v>
      </c>
      <c r="E160" s="116"/>
    </row>
    <row r="161" spans="2:5" x14ac:dyDescent="0.25">
      <c r="B161" s="115">
        <v>7</v>
      </c>
      <c r="C161" s="115" t="s">
        <v>92</v>
      </c>
      <c r="D161" s="115" t="s">
        <v>91</v>
      </c>
      <c r="E161" s="116"/>
    </row>
    <row r="162" spans="2:5" x14ac:dyDescent="0.25">
      <c r="B162" s="115">
        <v>6</v>
      </c>
      <c r="C162" s="115" t="s">
        <v>90</v>
      </c>
      <c r="D162" s="115" t="s">
        <v>91</v>
      </c>
      <c r="E162" s="116"/>
    </row>
    <row r="163" spans="2:5" x14ac:dyDescent="0.25">
      <c r="B163" s="115">
        <v>7</v>
      </c>
      <c r="C163" s="115" t="s">
        <v>92</v>
      </c>
      <c r="D163" s="115" t="s">
        <v>91</v>
      </c>
      <c r="E163" s="116"/>
    </row>
    <row r="164" spans="2:5" x14ac:dyDescent="0.25">
      <c r="B164" s="115">
        <v>10</v>
      </c>
      <c r="C164" s="115" t="s">
        <v>92</v>
      </c>
      <c r="D164" s="115" t="s">
        <v>95</v>
      </c>
      <c r="E164" s="116"/>
    </row>
    <row r="165" spans="2:5" x14ac:dyDescent="0.25">
      <c r="B165" s="115">
        <v>7</v>
      </c>
      <c r="C165" s="115" t="s">
        <v>93</v>
      </c>
      <c r="D165" s="115" t="s">
        <v>91</v>
      </c>
      <c r="E165" s="116"/>
    </row>
    <row r="166" spans="2:5" x14ac:dyDescent="0.25">
      <c r="B166" s="115">
        <v>7</v>
      </c>
      <c r="C166" s="115" t="s">
        <v>90</v>
      </c>
      <c r="D166" s="115" t="s">
        <v>91</v>
      </c>
      <c r="E166" s="116"/>
    </row>
    <row r="167" spans="2:5" x14ac:dyDescent="0.25">
      <c r="B167" s="115">
        <v>12</v>
      </c>
      <c r="C167" s="115" t="s">
        <v>93</v>
      </c>
      <c r="D167" s="115" t="s">
        <v>91</v>
      </c>
      <c r="E167" s="116"/>
    </row>
    <row r="168" spans="2:5" x14ac:dyDescent="0.25">
      <c r="B168" s="115">
        <v>12</v>
      </c>
      <c r="C168" s="115" t="s">
        <v>93</v>
      </c>
      <c r="D168" s="115" t="s">
        <v>91</v>
      </c>
      <c r="E168" s="116"/>
    </row>
    <row r="169" spans="2:5" x14ac:dyDescent="0.25">
      <c r="B169" s="115">
        <v>7</v>
      </c>
      <c r="C169" s="115" t="s">
        <v>90</v>
      </c>
      <c r="D169" s="115" t="s">
        <v>95</v>
      </c>
      <c r="E169" s="116"/>
    </row>
    <row r="170" spans="2:5" x14ac:dyDescent="0.25">
      <c r="B170" s="115">
        <v>6</v>
      </c>
      <c r="C170" s="115" t="s">
        <v>90</v>
      </c>
      <c r="D170" s="115" t="s">
        <v>95</v>
      </c>
      <c r="E170" s="116"/>
    </row>
    <row r="171" spans="2:5" x14ac:dyDescent="0.25">
      <c r="B171" s="115">
        <v>13</v>
      </c>
      <c r="C171" s="115" t="s">
        <v>90</v>
      </c>
      <c r="D171" s="115" t="s">
        <v>95</v>
      </c>
      <c r="E171" s="116"/>
    </row>
    <row r="172" spans="2:5" x14ac:dyDescent="0.25">
      <c r="B172" s="115">
        <v>9</v>
      </c>
      <c r="C172" s="115" t="s">
        <v>92</v>
      </c>
      <c r="D172" s="115" t="s">
        <v>91</v>
      </c>
      <c r="E172" s="116"/>
    </row>
    <row r="173" spans="2:5" x14ac:dyDescent="0.25">
      <c r="B173" s="115">
        <v>8</v>
      </c>
      <c r="C173" s="115" t="s">
        <v>90</v>
      </c>
      <c r="D173" s="115" t="s">
        <v>95</v>
      </c>
      <c r="E173" s="116"/>
    </row>
    <row r="174" spans="2:5" x14ac:dyDescent="0.25">
      <c r="B174" s="115">
        <v>11</v>
      </c>
      <c r="C174" s="115" t="s">
        <v>92</v>
      </c>
      <c r="D174" s="115" t="s">
        <v>95</v>
      </c>
      <c r="E174" s="116"/>
    </row>
    <row r="175" spans="2:5" x14ac:dyDescent="0.25">
      <c r="B175" s="115">
        <v>9</v>
      </c>
      <c r="C175" s="115" t="s">
        <v>90</v>
      </c>
      <c r="D175" s="115" t="s">
        <v>91</v>
      </c>
      <c r="E175" s="116"/>
    </row>
    <row r="176" spans="2:5" x14ac:dyDescent="0.25">
      <c r="B176" s="115">
        <v>11</v>
      </c>
      <c r="C176" s="115" t="s">
        <v>90</v>
      </c>
      <c r="D176" s="115" t="s">
        <v>95</v>
      </c>
      <c r="E176" s="116"/>
    </row>
    <row r="177" spans="2:5" x14ac:dyDescent="0.25">
      <c r="B177" s="115">
        <v>5</v>
      </c>
      <c r="C177" s="115" t="s">
        <v>92</v>
      </c>
      <c r="D177" s="115" t="s">
        <v>91</v>
      </c>
      <c r="E177" s="116"/>
    </row>
    <row r="178" spans="2:5" x14ac:dyDescent="0.25">
      <c r="B178" s="115">
        <v>7</v>
      </c>
      <c r="C178" s="115" t="s">
        <v>90</v>
      </c>
      <c r="D178" s="115" t="s">
        <v>91</v>
      </c>
      <c r="E178" s="116"/>
    </row>
    <row r="179" spans="2:5" x14ac:dyDescent="0.25">
      <c r="B179" s="115">
        <v>5</v>
      </c>
      <c r="C179" s="115" t="s">
        <v>92</v>
      </c>
      <c r="D179" s="115" t="s">
        <v>91</v>
      </c>
      <c r="E179" s="116"/>
    </row>
    <row r="180" spans="2:5" x14ac:dyDescent="0.25">
      <c r="B180" s="115">
        <v>11</v>
      </c>
      <c r="C180" s="115" t="s">
        <v>92</v>
      </c>
      <c r="D180" s="115" t="s">
        <v>91</v>
      </c>
      <c r="E180" s="116"/>
    </row>
    <row r="181" spans="2:5" x14ac:dyDescent="0.25">
      <c r="B181" s="115">
        <v>13</v>
      </c>
      <c r="C181" s="115" t="s">
        <v>92</v>
      </c>
      <c r="D181" s="115" t="s">
        <v>95</v>
      </c>
      <c r="E181" s="116"/>
    </row>
    <row r="182" spans="2:5" x14ac:dyDescent="0.25">
      <c r="B182" s="115">
        <v>8</v>
      </c>
      <c r="C182" s="115" t="s">
        <v>90</v>
      </c>
      <c r="D182" s="115" t="s">
        <v>91</v>
      </c>
      <c r="E182" s="116"/>
    </row>
    <row r="183" spans="2:5" x14ac:dyDescent="0.25">
      <c r="B183" s="115">
        <v>10</v>
      </c>
      <c r="C183" s="115" t="s">
        <v>93</v>
      </c>
      <c r="D183" s="115" t="s">
        <v>91</v>
      </c>
      <c r="E183" s="116"/>
    </row>
    <row r="184" spans="2:5" x14ac:dyDescent="0.25">
      <c r="B184" s="115">
        <v>11</v>
      </c>
      <c r="C184" s="115" t="s">
        <v>92</v>
      </c>
      <c r="D184" s="115" t="s">
        <v>91</v>
      </c>
      <c r="E184" s="116"/>
    </row>
    <row r="185" spans="2:5" x14ac:dyDescent="0.25">
      <c r="B185" s="115">
        <v>9</v>
      </c>
      <c r="C185" s="115" t="s">
        <v>93</v>
      </c>
      <c r="D185" s="115" t="s">
        <v>95</v>
      </c>
      <c r="E185" s="116"/>
    </row>
    <row r="186" spans="2:5" x14ac:dyDescent="0.25">
      <c r="B186" s="115">
        <v>9</v>
      </c>
      <c r="C186" s="115" t="s">
        <v>90</v>
      </c>
      <c r="D186" s="115" t="s">
        <v>95</v>
      </c>
      <c r="E186" s="116"/>
    </row>
    <row r="187" spans="2:5" x14ac:dyDescent="0.25">
      <c r="B187" s="115">
        <v>12</v>
      </c>
      <c r="C187" s="115" t="s">
        <v>92</v>
      </c>
      <c r="D187" s="115" t="s">
        <v>95</v>
      </c>
      <c r="E187" s="116"/>
    </row>
    <row r="188" spans="2:5" x14ac:dyDescent="0.25">
      <c r="B188" s="115">
        <v>11</v>
      </c>
      <c r="C188" s="115" t="s">
        <v>93</v>
      </c>
      <c r="D188" s="115" t="s">
        <v>91</v>
      </c>
      <c r="E188" s="116"/>
    </row>
    <row r="189" spans="2:5" x14ac:dyDescent="0.25">
      <c r="B189" s="115">
        <v>13</v>
      </c>
      <c r="C189" s="115" t="s">
        <v>93</v>
      </c>
      <c r="D189" s="115" t="s">
        <v>91</v>
      </c>
      <c r="E189" s="116"/>
    </row>
    <row r="190" spans="2:5" x14ac:dyDescent="0.25">
      <c r="B190" s="115">
        <v>5</v>
      </c>
      <c r="C190" s="115" t="s">
        <v>90</v>
      </c>
      <c r="D190" s="115" t="s">
        <v>95</v>
      </c>
      <c r="E190" s="116"/>
    </row>
    <row r="191" spans="2:5" x14ac:dyDescent="0.25">
      <c r="B191" s="115">
        <v>7</v>
      </c>
      <c r="C191" s="115" t="s">
        <v>90</v>
      </c>
      <c r="D191" s="115" t="s">
        <v>91</v>
      </c>
      <c r="E191" s="116"/>
    </row>
    <row r="192" spans="2:5" x14ac:dyDescent="0.25">
      <c r="B192" s="115">
        <v>11</v>
      </c>
      <c r="C192" s="115" t="s">
        <v>90</v>
      </c>
      <c r="D192" s="115" t="s">
        <v>95</v>
      </c>
      <c r="E192" s="116"/>
    </row>
    <row r="193" spans="2:5" x14ac:dyDescent="0.25">
      <c r="B193" s="115">
        <v>7</v>
      </c>
      <c r="C193" s="115" t="s">
        <v>93</v>
      </c>
      <c r="D193" s="115" t="s">
        <v>91</v>
      </c>
      <c r="E193" s="116"/>
    </row>
    <row r="194" spans="2:5" x14ac:dyDescent="0.25">
      <c r="B194" s="115">
        <v>13</v>
      </c>
      <c r="C194" s="115" t="s">
        <v>93</v>
      </c>
      <c r="D194" s="115" t="s">
        <v>95</v>
      </c>
      <c r="E194" s="116"/>
    </row>
    <row r="195" spans="2:5" x14ac:dyDescent="0.25">
      <c r="B195" s="115">
        <v>13</v>
      </c>
      <c r="C195" s="115" t="s">
        <v>92</v>
      </c>
      <c r="D195" s="115" t="s">
        <v>91</v>
      </c>
      <c r="E195" s="116"/>
    </row>
    <row r="196" spans="2:5" x14ac:dyDescent="0.25">
      <c r="B196" s="115">
        <v>6</v>
      </c>
      <c r="C196" s="115" t="s">
        <v>90</v>
      </c>
      <c r="D196" s="115" t="s">
        <v>95</v>
      </c>
      <c r="E196" s="116"/>
    </row>
    <row r="197" spans="2:5" x14ac:dyDescent="0.25">
      <c r="B197" s="115">
        <v>5</v>
      </c>
      <c r="C197" s="115" t="s">
        <v>93</v>
      </c>
      <c r="D197" s="115" t="s">
        <v>95</v>
      </c>
      <c r="E197" s="116"/>
    </row>
    <row r="198" spans="2:5" x14ac:dyDescent="0.25">
      <c r="B198" s="115">
        <v>8</v>
      </c>
      <c r="C198" s="115" t="s">
        <v>90</v>
      </c>
      <c r="D198" s="115" t="s">
        <v>95</v>
      </c>
      <c r="E198" s="116"/>
    </row>
    <row r="199" spans="2:5" x14ac:dyDescent="0.25">
      <c r="B199" s="115">
        <v>9</v>
      </c>
      <c r="C199" s="115" t="s">
        <v>93</v>
      </c>
      <c r="D199" s="115" t="s">
        <v>91</v>
      </c>
      <c r="E199" s="116"/>
    </row>
    <row r="200" spans="2:5" x14ac:dyDescent="0.25">
      <c r="B200" s="115">
        <v>8</v>
      </c>
      <c r="C200" s="115" t="s">
        <v>92</v>
      </c>
      <c r="D200" s="115" t="s">
        <v>91</v>
      </c>
      <c r="E200" s="116"/>
    </row>
    <row r="201" spans="2:5" x14ac:dyDescent="0.25">
      <c r="B201" s="115">
        <v>10</v>
      </c>
      <c r="C201" s="115" t="s">
        <v>92</v>
      </c>
      <c r="D201" s="115" t="s">
        <v>91</v>
      </c>
      <c r="E201" s="116"/>
    </row>
    <row r="202" spans="2:5" x14ac:dyDescent="0.25">
      <c r="B202" s="115">
        <v>12</v>
      </c>
      <c r="C202" s="115" t="s">
        <v>92</v>
      </c>
      <c r="D202" s="115" t="s">
        <v>91</v>
      </c>
      <c r="E202" s="116"/>
    </row>
    <row r="203" spans="2:5" x14ac:dyDescent="0.25">
      <c r="B203" s="115">
        <v>5</v>
      </c>
      <c r="C203" s="115" t="s">
        <v>90</v>
      </c>
      <c r="D203" s="115" t="s">
        <v>95</v>
      </c>
      <c r="E203" s="116"/>
    </row>
    <row r="204" spans="2:5" x14ac:dyDescent="0.25">
      <c r="B204" s="115">
        <v>11</v>
      </c>
      <c r="C204" s="115" t="s">
        <v>90</v>
      </c>
      <c r="D204" s="115" t="s">
        <v>95</v>
      </c>
      <c r="E204" s="116"/>
    </row>
    <row r="205" spans="2:5" x14ac:dyDescent="0.25">
      <c r="B205" s="115">
        <v>8</v>
      </c>
      <c r="C205" s="115" t="s">
        <v>92</v>
      </c>
      <c r="D205" s="115" t="s">
        <v>95</v>
      </c>
      <c r="E205" s="116"/>
    </row>
    <row r="206" spans="2:5" x14ac:dyDescent="0.25">
      <c r="B206" s="115">
        <v>9</v>
      </c>
      <c r="C206" s="115" t="s">
        <v>90</v>
      </c>
      <c r="D206" s="115" t="s">
        <v>95</v>
      </c>
      <c r="E206" s="116"/>
    </row>
    <row r="207" spans="2:5" x14ac:dyDescent="0.25">
      <c r="B207" s="115">
        <v>9</v>
      </c>
      <c r="C207" s="115" t="s">
        <v>92</v>
      </c>
      <c r="D207" s="115" t="s">
        <v>95</v>
      </c>
      <c r="E207" s="116"/>
    </row>
    <row r="208" spans="2:5" x14ac:dyDescent="0.25">
      <c r="B208" s="115">
        <v>12</v>
      </c>
      <c r="C208" s="115" t="s">
        <v>90</v>
      </c>
      <c r="D208" s="115" t="s">
        <v>95</v>
      </c>
      <c r="E208" s="116"/>
    </row>
    <row r="209" spans="2:5" x14ac:dyDescent="0.25">
      <c r="B209" s="115">
        <v>11</v>
      </c>
      <c r="C209" s="115" t="s">
        <v>90</v>
      </c>
      <c r="D209" s="115" t="s">
        <v>95</v>
      </c>
      <c r="E209" s="116"/>
    </row>
    <row r="210" spans="2:5" x14ac:dyDescent="0.25">
      <c r="B210" s="115">
        <v>7</v>
      </c>
      <c r="C210" s="115" t="s">
        <v>90</v>
      </c>
      <c r="D210" s="115" t="s">
        <v>91</v>
      </c>
      <c r="E210" s="116"/>
    </row>
    <row r="211" spans="2:5" x14ac:dyDescent="0.25">
      <c r="B211" s="115">
        <v>5</v>
      </c>
      <c r="C211" s="115" t="s">
        <v>90</v>
      </c>
      <c r="D211" s="115" t="s">
        <v>91</v>
      </c>
      <c r="E211" s="116"/>
    </row>
    <row r="212" spans="2:5" x14ac:dyDescent="0.25">
      <c r="B212" s="115">
        <v>6</v>
      </c>
      <c r="C212" s="115" t="s">
        <v>92</v>
      </c>
      <c r="D212" s="115" t="s">
        <v>91</v>
      </c>
      <c r="E212" s="116"/>
    </row>
    <row r="213" spans="2:5" x14ac:dyDescent="0.25">
      <c r="B213" s="115">
        <v>11</v>
      </c>
      <c r="C213" s="115" t="s">
        <v>93</v>
      </c>
      <c r="D213" s="115" t="s">
        <v>91</v>
      </c>
      <c r="E213" s="116"/>
    </row>
    <row r="214" spans="2:5" x14ac:dyDescent="0.25">
      <c r="B214" s="115">
        <v>8</v>
      </c>
      <c r="C214" s="115" t="s">
        <v>92</v>
      </c>
      <c r="D214" s="115" t="s">
        <v>91</v>
      </c>
      <c r="E214" s="116"/>
    </row>
    <row r="215" spans="2:5" x14ac:dyDescent="0.25">
      <c r="B215" s="115">
        <v>8</v>
      </c>
      <c r="C215" s="115" t="s">
        <v>93</v>
      </c>
      <c r="D215" s="115" t="s">
        <v>95</v>
      </c>
      <c r="E215" s="116"/>
    </row>
    <row r="216" spans="2:5" x14ac:dyDescent="0.25">
      <c r="B216" s="115">
        <v>13</v>
      </c>
      <c r="C216" s="115" t="s">
        <v>92</v>
      </c>
      <c r="D216" s="115" t="s">
        <v>91</v>
      </c>
      <c r="E216" s="116"/>
    </row>
    <row r="217" spans="2:5" x14ac:dyDescent="0.25">
      <c r="B217" s="115">
        <v>13</v>
      </c>
      <c r="C217" s="115" t="s">
        <v>90</v>
      </c>
      <c r="D217" s="115" t="s">
        <v>95</v>
      </c>
      <c r="E217" s="116"/>
    </row>
    <row r="218" spans="2:5" x14ac:dyDescent="0.25">
      <c r="B218" s="115">
        <v>7</v>
      </c>
      <c r="C218" s="115" t="s">
        <v>90</v>
      </c>
      <c r="D218" s="115" t="s">
        <v>95</v>
      </c>
      <c r="E218" s="116"/>
    </row>
    <row r="219" spans="2:5" x14ac:dyDescent="0.25">
      <c r="B219" s="115">
        <v>13</v>
      </c>
      <c r="C219" s="115" t="s">
        <v>93</v>
      </c>
      <c r="D219" s="115" t="s">
        <v>95</v>
      </c>
      <c r="E219" s="116"/>
    </row>
    <row r="220" spans="2:5" x14ac:dyDescent="0.25">
      <c r="B220" s="115">
        <v>11</v>
      </c>
      <c r="C220" s="115" t="s">
        <v>92</v>
      </c>
      <c r="D220" s="115" t="s">
        <v>91</v>
      </c>
      <c r="E220" s="116"/>
    </row>
    <row r="221" spans="2:5" x14ac:dyDescent="0.25">
      <c r="B221" s="115">
        <v>9</v>
      </c>
      <c r="C221" s="115" t="s">
        <v>90</v>
      </c>
      <c r="D221" s="115" t="s">
        <v>91</v>
      </c>
      <c r="E221" s="116"/>
    </row>
    <row r="222" spans="2:5" x14ac:dyDescent="0.25">
      <c r="B222" s="115">
        <v>10</v>
      </c>
      <c r="C222" s="115" t="s">
        <v>93</v>
      </c>
      <c r="D222" s="115" t="s">
        <v>91</v>
      </c>
      <c r="E222" s="116"/>
    </row>
    <row r="223" spans="2:5" x14ac:dyDescent="0.25">
      <c r="B223" s="115">
        <v>11</v>
      </c>
      <c r="C223" s="115" t="s">
        <v>92</v>
      </c>
      <c r="D223" s="115" t="s">
        <v>95</v>
      </c>
      <c r="E223" s="116"/>
    </row>
    <row r="224" spans="2:5" x14ac:dyDescent="0.25">
      <c r="B224" s="115">
        <v>10</v>
      </c>
      <c r="C224" s="115" t="s">
        <v>92</v>
      </c>
      <c r="D224" s="115" t="s">
        <v>91</v>
      </c>
      <c r="E224" s="116"/>
    </row>
    <row r="225" spans="2:5" x14ac:dyDescent="0.25">
      <c r="B225" s="115">
        <v>12</v>
      </c>
      <c r="C225" s="115" t="s">
        <v>90</v>
      </c>
      <c r="D225" s="115" t="s">
        <v>95</v>
      </c>
      <c r="E225" s="116"/>
    </row>
    <row r="226" spans="2:5" x14ac:dyDescent="0.25">
      <c r="B226" s="115">
        <v>7</v>
      </c>
      <c r="C226" s="115" t="s">
        <v>90</v>
      </c>
      <c r="D226" s="115" t="s">
        <v>91</v>
      </c>
      <c r="E226" s="116"/>
    </row>
    <row r="227" spans="2:5" x14ac:dyDescent="0.25">
      <c r="B227" s="115">
        <v>10</v>
      </c>
      <c r="C227" s="115" t="s">
        <v>93</v>
      </c>
      <c r="D227" s="115" t="s">
        <v>91</v>
      </c>
      <c r="E227" s="116"/>
    </row>
    <row r="228" spans="2:5" x14ac:dyDescent="0.25">
      <c r="B228" s="115">
        <v>9</v>
      </c>
      <c r="C228" s="115" t="s">
        <v>92</v>
      </c>
      <c r="D228" s="115" t="s">
        <v>91</v>
      </c>
      <c r="E228" s="116"/>
    </row>
    <row r="229" spans="2:5" x14ac:dyDescent="0.25">
      <c r="B229" s="115">
        <v>9</v>
      </c>
      <c r="C229" s="115" t="s">
        <v>90</v>
      </c>
      <c r="D229" s="115" t="s">
        <v>95</v>
      </c>
      <c r="E229" s="116"/>
    </row>
    <row r="230" spans="2:5" x14ac:dyDescent="0.25">
      <c r="B230" s="115">
        <v>7</v>
      </c>
      <c r="C230" s="115" t="s">
        <v>92</v>
      </c>
      <c r="D230" s="115" t="s">
        <v>91</v>
      </c>
      <c r="E230" s="116"/>
    </row>
    <row r="231" spans="2:5" x14ac:dyDescent="0.25">
      <c r="B231" s="115">
        <v>11</v>
      </c>
      <c r="C231" s="115" t="s">
        <v>93</v>
      </c>
      <c r="D231" s="115" t="s">
        <v>95</v>
      </c>
      <c r="E231" s="116"/>
    </row>
    <row r="232" spans="2:5" x14ac:dyDescent="0.25">
      <c r="B232" s="115">
        <v>13</v>
      </c>
      <c r="C232" s="115" t="s">
        <v>90</v>
      </c>
      <c r="D232" s="115" t="s">
        <v>91</v>
      </c>
      <c r="E232" s="116"/>
    </row>
    <row r="233" spans="2:5" x14ac:dyDescent="0.25">
      <c r="B233" s="115">
        <v>9</v>
      </c>
      <c r="C233" s="115" t="s">
        <v>93</v>
      </c>
      <c r="D233" s="115" t="s">
        <v>91</v>
      </c>
      <c r="E233" s="116"/>
    </row>
    <row r="234" spans="2:5" x14ac:dyDescent="0.25">
      <c r="B234" s="115">
        <v>10</v>
      </c>
      <c r="C234" s="115" t="s">
        <v>90</v>
      </c>
      <c r="D234" s="115" t="s">
        <v>91</v>
      </c>
      <c r="E234" s="116"/>
    </row>
    <row r="235" spans="2:5" x14ac:dyDescent="0.25">
      <c r="B235" s="115">
        <v>7</v>
      </c>
      <c r="C235" s="115" t="s">
        <v>93</v>
      </c>
      <c r="D235" s="115" t="s">
        <v>95</v>
      </c>
      <c r="E235" s="116"/>
    </row>
    <row r="236" spans="2:5" x14ac:dyDescent="0.25">
      <c r="B236" s="115">
        <v>12</v>
      </c>
      <c r="C236" s="115" t="s">
        <v>92</v>
      </c>
      <c r="D236" s="115" t="s">
        <v>95</v>
      </c>
      <c r="E236" s="116"/>
    </row>
    <row r="237" spans="2:5" x14ac:dyDescent="0.25">
      <c r="B237" s="115">
        <v>11</v>
      </c>
      <c r="C237" s="115" t="s">
        <v>90</v>
      </c>
      <c r="D237" s="115" t="s">
        <v>91</v>
      </c>
      <c r="E237" s="116"/>
    </row>
    <row r="238" spans="2:5" x14ac:dyDescent="0.25">
      <c r="B238" s="115">
        <v>13</v>
      </c>
      <c r="C238" s="115" t="s">
        <v>93</v>
      </c>
      <c r="D238" s="115" t="s">
        <v>91</v>
      </c>
      <c r="E238" s="116"/>
    </row>
    <row r="239" spans="2:5" x14ac:dyDescent="0.25">
      <c r="B239" s="115">
        <v>7</v>
      </c>
      <c r="C239" s="115" t="s">
        <v>90</v>
      </c>
      <c r="D239" s="115" t="s">
        <v>95</v>
      </c>
      <c r="E239" s="116"/>
    </row>
    <row r="240" spans="2:5" x14ac:dyDescent="0.25">
      <c r="B240" s="115">
        <v>10</v>
      </c>
      <c r="C240" s="115" t="s">
        <v>93</v>
      </c>
      <c r="D240" s="115" t="s">
        <v>91</v>
      </c>
      <c r="E240" s="116"/>
    </row>
    <row r="241" spans="2:5" x14ac:dyDescent="0.25">
      <c r="B241" s="115">
        <v>5</v>
      </c>
      <c r="C241" s="115" t="s">
        <v>90</v>
      </c>
      <c r="D241" s="115" t="s">
        <v>91</v>
      </c>
      <c r="E241" s="116"/>
    </row>
    <row r="242" spans="2:5" x14ac:dyDescent="0.25">
      <c r="B242" s="115">
        <v>6</v>
      </c>
      <c r="C242" s="115" t="s">
        <v>90</v>
      </c>
      <c r="D242" s="115" t="s">
        <v>91</v>
      </c>
      <c r="E242" s="116"/>
    </row>
    <row r="243" spans="2:5" x14ac:dyDescent="0.25">
      <c r="B243" s="115">
        <v>7</v>
      </c>
      <c r="C243" s="115" t="s">
        <v>90</v>
      </c>
      <c r="D243" s="115" t="s">
        <v>91</v>
      </c>
      <c r="E243" s="116"/>
    </row>
    <row r="244" spans="2:5" x14ac:dyDescent="0.25">
      <c r="B244" s="115">
        <v>5</v>
      </c>
      <c r="C244" s="115" t="s">
        <v>92</v>
      </c>
      <c r="D244" s="115" t="s">
        <v>95</v>
      </c>
      <c r="E244" s="116"/>
    </row>
    <row r="245" spans="2:5" x14ac:dyDescent="0.25">
      <c r="B245" s="115">
        <v>8</v>
      </c>
      <c r="C245" s="115" t="s">
        <v>92</v>
      </c>
      <c r="D245" s="115" t="s">
        <v>91</v>
      </c>
      <c r="E245" s="116"/>
    </row>
    <row r="246" spans="2:5" x14ac:dyDescent="0.25">
      <c r="B246" s="115">
        <v>12</v>
      </c>
      <c r="C246" s="115" t="s">
        <v>93</v>
      </c>
      <c r="D246" s="115" t="s">
        <v>91</v>
      </c>
      <c r="E246" s="116"/>
    </row>
    <row r="247" spans="2:5" x14ac:dyDescent="0.25">
      <c r="B247" s="115">
        <v>11</v>
      </c>
      <c r="C247" s="115" t="s">
        <v>90</v>
      </c>
      <c r="D247" s="115" t="s">
        <v>95</v>
      </c>
      <c r="E247" s="116"/>
    </row>
    <row r="248" spans="2:5" x14ac:dyDescent="0.25">
      <c r="B248" s="115">
        <v>6</v>
      </c>
      <c r="C248" s="115" t="s">
        <v>92</v>
      </c>
      <c r="D248" s="115" t="s">
        <v>91</v>
      </c>
      <c r="E248" s="116"/>
    </row>
    <row r="249" spans="2:5" x14ac:dyDescent="0.25">
      <c r="B249" s="115">
        <v>12</v>
      </c>
      <c r="C249" s="115" t="s">
        <v>93</v>
      </c>
      <c r="D249" s="115" t="s">
        <v>95</v>
      </c>
      <c r="E249" s="116"/>
    </row>
    <row r="250" spans="2:5" x14ac:dyDescent="0.25">
      <c r="B250" s="115">
        <v>10</v>
      </c>
      <c r="C250" s="115" t="s">
        <v>92</v>
      </c>
      <c r="D250" s="115" t="s">
        <v>91</v>
      </c>
      <c r="E250" s="116"/>
    </row>
    <row r="251" spans="2:5" x14ac:dyDescent="0.25">
      <c r="B251" s="115">
        <v>6</v>
      </c>
      <c r="C251" s="115" t="s">
        <v>90</v>
      </c>
      <c r="D251" s="115" t="s">
        <v>95</v>
      </c>
      <c r="E251" s="116"/>
    </row>
    <row r="252" spans="2:5" x14ac:dyDescent="0.25">
      <c r="B252" s="115">
        <v>6</v>
      </c>
      <c r="C252" s="115" t="s">
        <v>93</v>
      </c>
      <c r="D252" s="115" t="s">
        <v>95</v>
      </c>
      <c r="E252" s="116"/>
    </row>
    <row r="253" spans="2:5" x14ac:dyDescent="0.25">
      <c r="B253" s="115">
        <v>12</v>
      </c>
      <c r="C253" s="115" t="s">
        <v>93</v>
      </c>
      <c r="D253" s="115" t="s">
        <v>95</v>
      </c>
      <c r="E253" s="116"/>
    </row>
    <row r="254" spans="2:5" x14ac:dyDescent="0.25">
      <c r="B254" s="115">
        <v>7</v>
      </c>
      <c r="C254" s="115" t="s">
        <v>92</v>
      </c>
      <c r="D254" s="115" t="s">
        <v>91</v>
      </c>
      <c r="E254" s="116"/>
    </row>
    <row r="255" spans="2:5" x14ac:dyDescent="0.25">
      <c r="B255" s="115">
        <v>8</v>
      </c>
      <c r="C255" s="115" t="s">
        <v>92</v>
      </c>
      <c r="D255" s="115" t="s">
        <v>95</v>
      </c>
      <c r="E255" s="116"/>
    </row>
    <row r="256" spans="2:5" x14ac:dyDescent="0.25">
      <c r="B256" s="115">
        <v>12</v>
      </c>
      <c r="C256" s="115" t="s">
        <v>90</v>
      </c>
      <c r="D256" s="115" t="s">
        <v>91</v>
      </c>
      <c r="E256" s="116"/>
    </row>
    <row r="257" spans="2:5" x14ac:dyDescent="0.25">
      <c r="B257" s="115">
        <v>6</v>
      </c>
      <c r="C257" s="115" t="s">
        <v>92</v>
      </c>
      <c r="D257" s="115" t="s">
        <v>91</v>
      </c>
      <c r="E257" s="116"/>
    </row>
    <row r="258" spans="2:5" x14ac:dyDescent="0.25">
      <c r="B258" s="115">
        <v>13</v>
      </c>
      <c r="C258" s="115" t="s">
        <v>90</v>
      </c>
      <c r="D258" s="115" t="s">
        <v>95</v>
      </c>
      <c r="E258" s="116"/>
    </row>
    <row r="259" spans="2:5" x14ac:dyDescent="0.25">
      <c r="B259" s="115">
        <v>6</v>
      </c>
      <c r="C259" s="115" t="s">
        <v>93</v>
      </c>
      <c r="D259" s="115" t="s">
        <v>95</v>
      </c>
      <c r="E259" s="116"/>
    </row>
    <row r="260" spans="2:5" x14ac:dyDescent="0.25">
      <c r="B260" s="115">
        <v>10</v>
      </c>
      <c r="C260" s="115" t="s">
        <v>92</v>
      </c>
      <c r="D260" s="115" t="s">
        <v>91</v>
      </c>
      <c r="E260" s="116"/>
    </row>
    <row r="261" spans="2:5" x14ac:dyDescent="0.25">
      <c r="B261" s="115">
        <v>5</v>
      </c>
      <c r="C261" s="115" t="s">
        <v>92</v>
      </c>
      <c r="D261" s="115" t="s">
        <v>95</v>
      </c>
      <c r="E261" s="116"/>
    </row>
    <row r="262" spans="2:5" x14ac:dyDescent="0.25">
      <c r="B262" s="115">
        <v>5</v>
      </c>
      <c r="C262" s="115" t="s">
        <v>93</v>
      </c>
      <c r="D262" s="115" t="s">
        <v>95</v>
      </c>
      <c r="E262" s="116"/>
    </row>
    <row r="263" spans="2:5" x14ac:dyDescent="0.25">
      <c r="B263" s="115">
        <v>6</v>
      </c>
      <c r="C263" s="115" t="s">
        <v>93</v>
      </c>
      <c r="D263" s="115" t="s">
        <v>91</v>
      </c>
      <c r="E263" s="116"/>
    </row>
    <row r="264" spans="2:5" x14ac:dyDescent="0.25">
      <c r="B264" s="115">
        <v>7</v>
      </c>
      <c r="C264" s="115" t="s">
        <v>90</v>
      </c>
      <c r="D264" s="115" t="s">
        <v>95</v>
      </c>
      <c r="E264" s="116"/>
    </row>
    <row r="265" spans="2:5" x14ac:dyDescent="0.25">
      <c r="B265" s="115">
        <v>13</v>
      </c>
      <c r="C265" s="115" t="s">
        <v>93</v>
      </c>
      <c r="D265" s="115" t="s">
        <v>95</v>
      </c>
      <c r="E265" s="116"/>
    </row>
    <row r="266" spans="2:5" x14ac:dyDescent="0.25">
      <c r="B266" s="115">
        <v>13</v>
      </c>
      <c r="C266" s="115" t="s">
        <v>90</v>
      </c>
      <c r="D266" s="115" t="s">
        <v>95</v>
      </c>
      <c r="E266" s="116"/>
    </row>
    <row r="267" spans="2:5" x14ac:dyDescent="0.25">
      <c r="B267" s="115">
        <v>13</v>
      </c>
      <c r="C267" s="115" t="s">
        <v>92</v>
      </c>
      <c r="D267" s="115" t="s">
        <v>95</v>
      </c>
      <c r="E267" s="116"/>
    </row>
    <row r="268" spans="2:5" x14ac:dyDescent="0.25">
      <c r="B268" s="115">
        <v>11</v>
      </c>
      <c r="C268" s="115" t="s">
        <v>90</v>
      </c>
      <c r="D268" s="115" t="s">
        <v>91</v>
      </c>
      <c r="E268" s="116"/>
    </row>
    <row r="269" spans="2:5" x14ac:dyDescent="0.25">
      <c r="B269" s="115">
        <v>6</v>
      </c>
      <c r="C269" s="115" t="s">
        <v>90</v>
      </c>
      <c r="D269" s="115" t="s">
        <v>95</v>
      </c>
      <c r="E269" s="116"/>
    </row>
    <row r="270" spans="2:5" x14ac:dyDescent="0.25">
      <c r="B270" s="115">
        <v>6</v>
      </c>
      <c r="C270" s="115" t="s">
        <v>93</v>
      </c>
      <c r="D270" s="115" t="s">
        <v>95</v>
      </c>
      <c r="E270" s="116"/>
    </row>
    <row r="271" spans="2:5" x14ac:dyDescent="0.25">
      <c r="B271" s="115">
        <v>7</v>
      </c>
      <c r="C271" s="115" t="s">
        <v>93</v>
      </c>
      <c r="D271" s="115" t="s">
        <v>91</v>
      </c>
      <c r="E271" s="116"/>
    </row>
    <row r="272" spans="2:5" x14ac:dyDescent="0.25">
      <c r="B272" s="115">
        <v>5</v>
      </c>
      <c r="C272" s="115" t="s">
        <v>93</v>
      </c>
      <c r="D272" s="115" t="s">
        <v>91</v>
      </c>
      <c r="E272" s="116"/>
    </row>
    <row r="273" spans="2:5" x14ac:dyDescent="0.25">
      <c r="B273" s="115">
        <v>8</v>
      </c>
      <c r="C273" s="115" t="s">
        <v>92</v>
      </c>
      <c r="D273" s="115" t="s">
        <v>95</v>
      </c>
      <c r="E273" s="116"/>
    </row>
    <row r="274" spans="2:5" x14ac:dyDescent="0.25">
      <c r="B274" s="115">
        <v>12</v>
      </c>
      <c r="C274" s="115" t="s">
        <v>93</v>
      </c>
      <c r="D274" s="115" t="s">
        <v>91</v>
      </c>
      <c r="E274" s="116"/>
    </row>
    <row r="275" spans="2:5" x14ac:dyDescent="0.25">
      <c r="B275" s="115">
        <v>7</v>
      </c>
      <c r="C275" s="115" t="s">
        <v>90</v>
      </c>
      <c r="D275" s="115" t="s">
        <v>91</v>
      </c>
      <c r="E275" s="116"/>
    </row>
    <row r="276" spans="2:5" x14ac:dyDescent="0.25">
      <c r="B276" s="115">
        <v>11</v>
      </c>
      <c r="C276" s="115" t="s">
        <v>92</v>
      </c>
      <c r="D276" s="115" t="s">
        <v>95</v>
      </c>
      <c r="E276" s="116"/>
    </row>
    <row r="277" spans="2:5" x14ac:dyDescent="0.25">
      <c r="B277" s="115">
        <v>7</v>
      </c>
      <c r="C277" s="115" t="s">
        <v>90</v>
      </c>
      <c r="D277" s="115" t="s">
        <v>91</v>
      </c>
      <c r="E277" s="116"/>
    </row>
    <row r="278" spans="2:5" x14ac:dyDescent="0.25">
      <c r="B278" s="115">
        <v>6</v>
      </c>
      <c r="C278" s="115" t="s">
        <v>92</v>
      </c>
      <c r="D278" s="115" t="s">
        <v>91</v>
      </c>
      <c r="E278" s="116"/>
    </row>
    <row r="279" spans="2:5" x14ac:dyDescent="0.25">
      <c r="B279" s="115">
        <v>6</v>
      </c>
      <c r="C279" s="115" t="s">
        <v>90</v>
      </c>
      <c r="D279" s="115" t="s">
        <v>95</v>
      </c>
      <c r="E279" s="116"/>
    </row>
    <row r="280" spans="2:5" x14ac:dyDescent="0.25">
      <c r="B280" s="115">
        <v>9</v>
      </c>
      <c r="C280" s="115" t="s">
        <v>92</v>
      </c>
      <c r="D280" s="115" t="s">
        <v>91</v>
      </c>
      <c r="E280" s="116"/>
    </row>
    <row r="281" spans="2:5" x14ac:dyDescent="0.25">
      <c r="B281" s="115">
        <v>10</v>
      </c>
      <c r="C281" s="115" t="s">
        <v>93</v>
      </c>
      <c r="D281" s="115" t="s">
        <v>95</v>
      </c>
      <c r="E281" s="116"/>
    </row>
    <row r="282" spans="2:5" x14ac:dyDescent="0.25">
      <c r="B282" s="115">
        <v>9</v>
      </c>
      <c r="C282" s="115" t="s">
        <v>92</v>
      </c>
      <c r="D282" s="115" t="s">
        <v>95</v>
      </c>
      <c r="E282" s="116"/>
    </row>
    <row r="283" spans="2:5" x14ac:dyDescent="0.25">
      <c r="B283" s="115">
        <v>9</v>
      </c>
      <c r="C283" s="115" t="s">
        <v>92</v>
      </c>
      <c r="D283" s="115" t="s">
        <v>91</v>
      </c>
      <c r="E283" s="116"/>
    </row>
    <row r="284" spans="2:5" x14ac:dyDescent="0.25">
      <c r="B284" s="115">
        <v>12</v>
      </c>
      <c r="C284" s="115" t="s">
        <v>93</v>
      </c>
      <c r="D284" s="115" t="s">
        <v>91</v>
      </c>
      <c r="E284" s="116"/>
    </row>
    <row r="285" spans="2:5" x14ac:dyDescent="0.25">
      <c r="B285" s="115">
        <v>9</v>
      </c>
      <c r="C285" s="115" t="s">
        <v>93</v>
      </c>
      <c r="D285" s="115" t="s">
        <v>95</v>
      </c>
      <c r="E285" s="116"/>
    </row>
    <row r="286" spans="2:5" x14ac:dyDescent="0.25">
      <c r="B286" s="115">
        <v>7</v>
      </c>
      <c r="C286" s="115" t="s">
        <v>92</v>
      </c>
      <c r="D286" s="115" t="s">
        <v>91</v>
      </c>
      <c r="E286" s="116"/>
    </row>
    <row r="287" spans="2:5" x14ac:dyDescent="0.25">
      <c r="B287" s="115">
        <v>6</v>
      </c>
      <c r="C287" s="115" t="s">
        <v>90</v>
      </c>
      <c r="D287" s="115" t="s">
        <v>95</v>
      </c>
      <c r="E287" s="116"/>
    </row>
    <row r="288" spans="2:5" x14ac:dyDescent="0.25">
      <c r="B288" s="115">
        <v>5</v>
      </c>
      <c r="C288" s="115" t="s">
        <v>90</v>
      </c>
      <c r="D288" s="115" t="s">
        <v>91</v>
      </c>
      <c r="E288" s="116"/>
    </row>
    <row r="289" spans="2:5" x14ac:dyDescent="0.25">
      <c r="B289" s="115">
        <v>9</v>
      </c>
      <c r="C289" s="115" t="s">
        <v>92</v>
      </c>
      <c r="D289" s="115" t="s">
        <v>91</v>
      </c>
      <c r="E289" s="116"/>
    </row>
    <row r="290" spans="2:5" x14ac:dyDescent="0.25">
      <c r="B290" s="115">
        <v>11</v>
      </c>
      <c r="C290" s="115" t="s">
        <v>93</v>
      </c>
      <c r="D290" s="115" t="s">
        <v>95</v>
      </c>
      <c r="E290" s="116"/>
    </row>
    <row r="291" spans="2:5" x14ac:dyDescent="0.25">
      <c r="B291" s="115">
        <v>10</v>
      </c>
      <c r="C291" s="115" t="s">
        <v>90</v>
      </c>
      <c r="D291" s="115" t="s">
        <v>91</v>
      </c>
      <c r="E291" s="116"/>
    </row>
    <row r="292" spans="2:5" x14ac:dyDescent="0.25">
      <c r="B292" s="115">
        <v>12</v>
      </c>
      <c r="C292" s="115" t="s">
        <v>90</v>
      </c>
      <c r="D292" s="115" t="s">
        <v>91</v>
      </c>
      <c r="E292" s="116"/>
    </row>
    <row r="293" spans="2:5" x14ac:dyDescent="0.25">
      <c r="B293" s="115">
        <v>13</v>
      </c>
      <c r="C293" s="115" t="s">
        <v>90</v>
      </c>
      <c r="D293" s="115" t="s">
        <v>95</v>
      </c>
      <c r="E293" s="116"/>
    </row>
    <row r="294" spans="2:5" x14ac:dyDescent="0.25">
      <c r="B294" s="115">
        <v>13</v>
      </c>
      <c r="C294" s="115" t="s">
        <v>92</v>
      </c>
      <c r="D294" s="115" t="s">
        <v>91</v>
      </c>
      <c r="E294" s="116"/>
    </row>
    <row r="295" spans="2:5" x14ac:dyDescent="0.25">
      <c r="B295" s="115">
        <v>6</v>
      </c>
      <c r="C295" s="115" t="s">
        <v>92</v>
      </c>
      <c r="D295" s="115" t="s">
        <v>91</v>
      </c>
      <c r="E295" s="116"/>
    </row>
    <row r="296" spans="2:5" x14ac:dyDescent="0.25">
      <c r="B296" s="115">
        <v>9</v>
      </c>
      <c r="C296" s="115" t="s">
        <v>90</v>
      </c>
      <c r="D296" s="115" t="s">
        <v>91</v>
      </c>
      <c r="E296" s="116"/>
    </row>
    <row r="297" spans="2:5" x14ac:dyDescent="0.25">
      <c r="B297" s="115">
        <v>7</v>
      </c>
      <c r="C297" s="115" t="s">
        <v>92</v>
      </c>
      <c r="D297" s="115" t="s">
        <v>95</v>
      </c>
      <c r="E297" s="116"/>
    </row>
    <row r="298" spans="2:5" x14ac:dyDescent="0.25">
      <c r="B298" s="115">
        <v>8</v>
      </c>
      <c r="C298" s="115" t="s">
        <v>93</v>
      </c>
      <c r="D298" s="115" t="s">
        <v>95</v>
      </c>
      <c r="E298" s="116"/>
    </row>
    <row r="299" spans="2:5" x14ac:dyDescent="0.25">
      <c r="B299" s="115">
        <v>8</v>
      </c>
      <c r="C299" s="115" t="s">
        <v>92</v>
      </c>
      <c r="D299" s="115" t="s">
        <v>95</v>
      </c>
      <c r="E299" s="116"/>
    </row>
    <row r="300" spans="2:5" x14ac:dyDescent="0.25">
      <c r="B300" s="115">
        <v>13</v>
      </c>
      <c r="C300" s="115" t="s">
        <v>92</v>
      </c>
      <c r="D300" s="115" t="s">
        <v>91</v>
      </c>
      <c r="E300" s="116"/>
    </row>
    <row r="301" spans="2:5" x14ac:dyDescent="0.25">
      <c r="B301" s="115">
        <v>8</v>
      </c>
      <c r="C301" s="115" t="s">
        <v>93</v>
      </c>
      <c r="D301" s="115" t="s">
        <v>95</v>
      </c>
      <c r="E301" s="116"/>
    </row>
    <row r="302" spans="2:5" x14ac:dyDescent="0.25">
      <c r="B302" s="115">
        <v>12</v>
      </c>
      <c r="C302" s="115" t="s">
        <v>92</v>
      </c>
      <c r="D302" s="115" t="s">
        <v>95</v>
      </c>
      <c r="E302" s="116"/>
    </row>
    <row r="303" spans="2:5" x14ac:dyDescent="0.25">
      <c r="B303" s="115">
        <v>9</v>
      </c>
      <c r="C303" s="115" t="s">
        <v>90</v>
      </c>
      <c r="D303" s="115" t="s">
        <v>91</v>
      </c>
      <c r="E303" s="116"/>
    </row>
    <row r="304" spans="2:5" x14ac:dyDescent="0.25">
      <c r="B304" s="115">
        <v>6</v>
      </c>
      <c r="C304" s="115" t="s">
        <v>93</v>
      </c>
      <c r="D304" s="115" t="s">
        <v>91</v>
      </c>
      <c r="E304" s="116"/>
    </row>
    <row r="305" spans="2:5" x14ac:dyDescent="0.25">
      <c r="B305" s="115">
        <v>10</v>
      </c>
      <c r="C305" s="115" t="s">
        <v>90</v>
      </c>
      <c r="D305" s="115" t="s">
        <v>91</v>
      </c>
      <c r="E305" s="116"/>
    </row>
    <row r="306" spans="2:5" x14ac:dyDescent="0.25">
      <c r="B306" s="115">
        <v>13</v>
      </c>
      <c r="C306" s="115" t="s">
        <v>93</v>
      </c>
      <c r="D306" s="115" t="s">
        <v>91</v>
      </c>
      <c r="E306" s="116"/>
    </row>
    <row r="307" spans="2:5" x14ac:dyDescent="0.25">
      <c r="B307" s="115">
        <v>12</v>
      </c>
      <c r="C307" s="115" t="s">
        <v>90</v>
      </c>
      <c r="D307" s="115" t="s">
        <v>91</v>
      </c>
      <c r="E307" s="116"/>
    </row>
    <row r="308" spans="2:5" x14ac:dyDescent="0.25">
      <c r="B308" s="115">
        <v>12</v>
      </c>
      <c r="C308" s="115" t="s">
        <v>90</v>
      </c>
      <c r="D308" s="115" t="s">
        <v>95</v>
      </c>
      <c r="E308" s="116"/>
    </row>
    <row r="309" spans="2:5" x14ac:dyDescent="0.25">
      <c r="B309" s="115">
        <v>6</v>
      </c>
      <c r="C309" s="115" t="s">
        <v>90</v>
      </c>
      <c r="D309" s="115" t="s">
        <v>95</v>
      </c>
      <c r="E309" s="116"/>
    </row>
    <row r="310" spans="2:5" x14ac:dyDescent="0.25">
      <c r="B310" s="115">
        <v>10</v>
      </c>
      <c r="C310" s="115" t="s">
        <v>93</v>
      </c>
      <c r="D310" s="115" t="s">
        <v>95</v>
      </c>
      <c r="E310" s="116"/>
    </row>
    <row r="311" spans="2:5" x14ac:dyDescent="0.25">
      <c r="B311" s="115">
        <v>5</v>
      </c>
      <c r="C311" s="115" t="s">
        <v>90</v>
      </c>
      <c r="D311" s="115" t="s">
        <v>95</v>
      </c>
      <c r="E311" s="116"/>
    </row>
    <row r="312" spans="2:5" x14ac:dyDescent="0.25">
      <c r="B312" s="115">
        <v>10</v>
      </c>
      <c r="C312" s="115" t="s">
        <v>93</v>
      </c>
      <c r="D312" s="115" t="s">
        <v>91</v>
      </c>
      <c r="E312" s="116"/>
    </row>
    <row r="313" spans="2:5" x14ac:dyDescent="0.25">
      <c r="B313" s="115">
        <v>9</v>
      </c>
      <c r="C313" s="115" t="s">
        <v>92</v>
      </c>
      <c r="D313" s="115" t="s">
        <v>91</v>
      </c>
      <c r="E313" s="116"/>
    </row>
    <row r="314" spans="2:5" x14ac:dyDescent="0.25">
      <c r="B314" s="115">
        <v>13</v>
      </c>
      <c r="C314" s="115" t="s">
        <v>92</v>
      </c>
      <c r="D314" s="115" t="s">
        <v>91</v>
      </c>
      <c r="E314" s="116"/>
    </row>
    <row r="315" spans="2:5" x14ac:dyDescent="0.25">
      <c r="B315" s="115">
        <v>12</v>
      </c>
      <c r="C315" s="115" t="s">
        <v>92</v>
      </c>
      <c r="D315" s="115" t="s">
        <v>95</v>
      </c>
      <c r="E315" s="116"/>
    </row>
    <row r="316" spans="2:5" x14ac:dyDescent="0.25">
      <c r="B316" s="115">
        <v>5</v>
      </c>
      <c r="C316" s="115" t="s">
        <v>93</v>
      </c>
      <c r="D316" s="115" t="s">
        <v>91</v>
      </c>
      <c r="E316" s="116"/>
    </row>
    <row r="317" spans="2:5" x14ac:dyDescent="0.25">
      <c r="B317" s="115">
        <v>12</v>
      </c>
      <c r="C317" s="115" t="s">
        <v>93</v>
      </c>
      <c r="D317" s="115" t="s">
        <v>95</v>
      </c>
      <c r="E317" s="116"/>
    </row>
    <row r="318" spans="2:5" x14ac:dyDescent="0.25">
      <c r="B318" s="115">
        <v>11</v>
      </c>
      <c r="C318" s="115" t="s">
        <v>90</v>
      </c>
      <c r="D318" s="115" t="s">
        <v>91</v>
      </c>
      <c r="E318" s="116"/>
    </row>
    <row r="319" spans="2:5" x14ac:dyDescent="0.25">
      <c r="B319" s="115">
        <v>8</v>
      </c>
      <c r="C319" s="115" t="s">
        <v>92</v>
      </c>
      <c r="D319" s="115" t="s">
        <v>91</v>
      </c>
      <c r="E319" s="116"/>
    </row>
    <row r="320" spans="2:5" x14ac:dyDescent="0.25">
      <c r="B320" s="115">
        <v>12</v>
      </c>
      <c r="C320" s="115" t="s">
        <v>93</v>
      </c>
      <c r="D320" s="115" t="s">
        <v>91</v>
      </c>
      <c r="E320" s="116"/>
    </row>
    <row r="321" spans="2:5" x14ac:dyDescent="0.25">
      <c r="B321" s="115">
        <v>5</v>
      </c>
      <c r="C321" s="115" t="s">
        <v>93</v>
      </c>
      <c r="D321" s="115" t="s">
        <v>95</v>
      </c>
      <c r="E321" s="116"/>
    </row>
    <row r="322" spans="2:5" x14ac:dyDescent="0.25">
      <c r="B322" s="115">
        <v>11</v>
      </c>
      <c r="C322" s="115" t="s">
        <v>93</v>
      </c>
      <c r="D322" s="115" t="s">
        <v>95</v>
      </c>
      <c r="E322" s="116"/>
    </row>
    <row r="323" spans="2:5" x14ac:dyDescent="0.25">
      <c r="B323" s="115">
        <v>11</v>
      </c>
      <c r="C323" s="115" t="s">
        <v>93</v>
      </c>
      <c r="D323" s="115" t="s">
        <v>91</v>
      </c>
      <c r="E323" s="116"/>
    </row>
    <row r="324" spans="2:5" x14ac:dyDescent="0.25">
      <c r="B324" s="115">
        <v>8</v>
      </c>
      <c r="C324" s="115" t="s">
        <v>90</v>
      </c>
      <c r="D324" s="115" t="s">
        <v>91</v>
      </c>
      <c r="E324" s="116"/>
    </row>
    <row r="325" spans="2:5" x14ac:dyDescent="0.25">
      <c r="B325" s="115">
        <v>11</v>
      </c>
      <c r="C325" s="115" t="s">
        <v>92</v>
      </c>
      <c r="D325" s="115" t="s">
        <v>91</v>
      </c>
      <c r="E325" s="116"/>
    </row>
    <row r="326" spans="2:5" x14ac:dyDescent="0.25">
      <c r="B326" s="115">
        <v>6</v>
      </c>
      <c r="C326" s="115" t="s">
        <v>90</v>
      </c>
      <c r="D326" s="115" t="s">
        <v>95</v>
      </c>
      <c r="E326" s="116"/>
    </row>
    <row r="327" spans="2:5" x14ac:dyDescent="0.25">
      <c r="B327" s="115">
        <v>6</v>
      </c>
      <c r="C327" s="115" t="s">
        <v>92</v>
      </c>
      <c r="D327" s="115" t="s">
        <v>91</v>
      </c>
      <c r="E327" s="116"/>
    </row>
    <row r="328" spans="2:5" x14ac:dyDescent="0.25">
      <c r="B328" s="115">
        <v>10</v>
      </c>
      <c r="C328" s="115" t="s">
        <v>92</v>
      </c>
      <c r="D328" s="115" t="s">
        <v>91</v>
      </c>
      <c r="E328" s="116"/>
    </row>
    <row r="329" spans="2:5" x14ac:dyDescent="0.25">
      <c r="B329" s="115">
        <v>9</v>
      </c>
      <c r="C329" s="115" t="s">
        <v>92</v>
      </c>
      <c r="D329" s="115" t="s">
        <v>91</v>
      </c>
      <c r="E329" s="116"/>
    </row>
    <row r="330" spans="2:5" x14ac:dyDescent="0.25">
      <c r="B330" s="115">
        <v>12</v>
      </c>
      <c r="C330" s="115" t="s">
        <v>93</v>
      </c>
      <c r="D330" s="115" t="s">
        <v>95</v>
      </c>
      <c r="E330" s="116"/>
    </row>
    <row r="331" spans="2:5" x14ac:dyDescent="0.25">
      <c r="B331" s="115">
        <v>6</v>
      </c>
      <c r="C331" s="115" t="s">
        <v>93</v>
      </c>
      <c r="D331" s="115" t="s">
        <v>95</v>
      </c>
      <c r="E331" s="116"/>
    </row>
    <row r="332" spans="2:5" x14ac:dyDescent="0.25">
      <c r="B332" s="115">
        <v>12</v>
      </c>
      <c r="C332" s="115" t="s">
        <v>93</v>
      </c>
      <c r="D332" s="115" t="s">
        <v>91</v>
      </c>
      <c r="E332" s="116"/>
    </row>
    <row r="333" spans="2:5" x14ac:dyDescent="0.25">
      <c r="B333" s="115">
        <v>9</v>
      </c>
      <c r="C333" s="115" t="s">
        <v>92</v>
      </c>
      <c r="D333" s="115" t="s">
        <v>95</v>
      </c>
      <c r="E333" s="116"/>
    </row>
    <row r="334" spans="2:5" x14ac:dyDescent="0.25">
      <c r="B334" s="115">
        <v>11</v>
      </c>
      <c r="C334" s="115" t="s">
        <v>92</v>
      </c>
      <c r="D334" s="115" t="s">
        <v>95</v>
      </c>
      <c r="E334" s="116"/>
    </row>
    <row r="335" spans="2:5" x14ac:dyDescent="0.25">
      <c r="B335" s="115">
        <v>9</v>
      </c>
      <c r="C335" s="115" t="s">
        <v>92</v>
      </c>
      <c r="D335" s="115" t="s">
        <v>95</v>
      </c>
      <c r="E335" s="116"/>
    </row>
    <row r="336" spans="2:5" x14ac:dyDescent="0.25">
      <c r="B336" s="115">
        <v>5</v>
      </c>
      <c r="C336" s="115" t="s">
        <v>92</v>
      </c>
      <c r="D336" s="115" t="s">
        <v>95</v>
      </c>
      <c r="E336" s="116"/>
    </row>
    <row r="337" spans="2:5" x14ac:dyDescent="0.25">
      <c r="B337" s="115">
        <v>9</v>
      </c>
      <c r="C337" s="115" t="s">
        <v>90</v>
      </c>
      <c r="D337" s="115" t="s">
        <v>91</v>
      </c>
      <c r="E337" s="116"/>
    </row>
    <row r="338" spans="2:5" x14ac:dyDescent="0.25">
      <c r="B338" s="115">
        <v>7</v>
      </c>
      <c r="C338" s="115" t="s">
        <v>93</v>
      </c>
      <c r="D338" s="115" t="s">
        <v>91</v>
      </c>
      <c r="E338" s="116"/>
    </row>
    <row r="339" spans="2:5" x14ac:dyDescent="0.25">
      <c r="B339" s="115">
        <v>13</v>
      </c>
      <c r="C339" s="115" t="s">
        <v>93</v>
      </c>
      <c r="D339" s="115" t="s">
        <v>95</v>
      </c>
      <c r="E339" s="116"/>
    </row>
    <row r="340" spans="2:5" x14ac:dyDescent="0.25">
      <c r="B340" s="115">
        <v>9</v>
      </c>
      <c r="C340" s="115" t="s">
        <v>92</v>
      </c>
      <c r="D340" s="115" t="s">
        <v>91</v>
      </c>
      <c r="E340" s="116"/>
    </row>
    <row r="341" spans="2:5" x14ac:dyDescent="0.25">
      <c r="B341" s="115">
        <v>12</v>
      </c>
      <c r="C341" s="115" t="s">
        <v>93</v>
      </c>
      <c r="D341" s="115" t="s">
        <v>95</v>
      </c>
      <c r="E341" s="116"/>
    </row>
    <row r="342" spans="2:5" x14ac:dyDescent="0.25">
      <c r="B342" s="115">
        <v>7</v>
      </c>
      <c r="C342" s="115" t="s">
        <v>93</v>
      </c>
      <c r="D342" s="115" t="s">
        <v>95</v>
      </c>
      <c r="E342" s="116"/>
    </row>
    <row r="343" spans="2:5" x14ac:dyDescent="0.25">
      <c r="B343" s="115">
        <v>7</v>
      </c>
      <c r="C343" s="115" t="s">
        <v>92</v>
      </c>
      <c r="D343" s="115" t="s">
        <v>95</v>
      </c>
      <c r="E343" s="116"/>
    </row>
    <row r="344" spans="2:5" x14ac:dyDescent="0.25">
      <c r="B344" s="115">
        <v>9</v>
      </c>
      <c r="C344" s="115" t="s">
        <v>90</v>
      </c>
      <c r="D344" s="115" t="s">
        <v>91</v>
      </c>
      <c r="E344" s="116"/>
    </row>
    <row r="345" spans="2:5" x14ac:dyDescent="0.25">
      <c r="B345" s="115">
        <v>5</v>
      </c>
      <c r="C345" s="115" t="s">
        <v>90</v>
      </c>
      <c r="D345" s="115" t="s">
        <v>95</v>
      </c>
      <c r="E345" s="116"/>
    </row>
    <row r="346" spans="2:5" x14ac:dyDescent="0.25">
      <c r="B346" s="115">
        <v>12</v>
      </c>
      <c r="C346" s="115" t="s">
        <v>93</v>
      </c>
      <c r="D346" s="115" t="s">
        <v>95</v>
      </c>
      <c r="E346" s="116"/>
    </row>
    <row r="347" spans="2:5" x14ac:dyDescent="0.25">
      <c r="B347" s="115">
        <v>8</v>
      </c>
      <c r="C347" s="115" t="s">
        <v>92</v>
      </c>
      <c r="D347" s="115" t="s">
        <v>91</v>
      </c>
      <c r="E347" s="116"/>
    </row>
    <row r="348" spans="2:5" x14ac:dyDescent="0.25">
      <c r="B348" s="115">
        <v>13</v>
      </c>
      <c r="C348" s="115" t="s">
        <v>90</v>
      </c>
      <c r="D348" s="115" t="s">
        <v>95</v>
      </c>
      <c r="E348" s="116"/>
    </row>
    <row r="349" spans="2:5" x14ac:dyDescent="0.25">
      <c r="B349" s="115">
        <v>6</v>
      </c>
      <c r="C349" s="115" t="s">
        <v>90</v>
      </c>
      <c r="D349" s="115" t="s">
        <v>95</v>
      </c>
      <c r="E349" s="116"/>
    </row>
    <row r="350" spans="2:5" x14ac:dyDescent="0.25">
      <c r="B350" s="115">
        <v>8</v>
      </c>
      <c r="C350" s="115" t="s">
        <v>90</v>
      </c>
      <c r="D350" s="115" t="s">
        <v>91</v>
      </c>
      <c r="E350" s="116"/>
    </row>
    <row r="351" spans="2:5" x14ac:dyDescent="0.25">
      <c r="B351" s="115">
        <v>8</v>
      </c>
      <c r="C351" s="115" t="s">
        <v>90</v>
      </c>
      <c r="D351" s="115" t="s">
        <v>95</v>
      </c>
      <c r="E351" s="116"/>
    </row>
    <row r="352" spans="2:5" x14ac:dyDescent="0.25">
      <c r="B352" s="115">
        <v>10</v>
      </c>
      <c r="C352" s="115" t="s">
        <v>90</v>
      </c>
      <c r="D352" s="115" t="s">
        <v>91</v>
      </c>
      <c r="E352" s="116"/>
    </row>
    <row r="353" spans="2:5" x14ac:dyDescent="0.25">
      <c r="B353" s="115">
        <v>12</v>
      </c>
      <c r="C353" s="115" t="s">
        <v>90</v>
      </c>
      <c r="D353" s="115" t="s">
        <v>91</v>
      </c>
      <c r="E353" s="116"/>
    </row>
    <row r="354" spans="2:5" x14ac:dyDescent="0.25">
      <c r="B354" s="115">
        <v>9</v>
      </c>
      <c r="C354" s="115" t="s">
        <v>92</v>
      </c>
      <c r="D354" s="115" t="s">
        <v>95</v>
      </c>
      <c r="E354" s="116"/>
    </row>
    <row r="355" spans="2:5" x14ac:dyDescent="0.25">
      <c r="B355" s="115">
        <v>12</v>
      </c>
      <c r="C355" s="115" t="s">
        <v>90</v>
      </c>
      <c r="D355" s="115" t="s">
        <v>95</v>
      </c>
      <c r="E355" s="116"/>
    </row>
    <row r="356" spans="2:5" x14ac:dyDescent="0.25">
      <c r="B356" s="115">
        <v>9</v>
      </c>
      <c r="C356" s="115" t="s">
        <v>93</v>
      </c>
      <c r="D356" s="115" t="s">
        <v>95</v>
      </c>
      <c r="E356" s="116"/>
    </row>
    <row r="357" spans="2:5" x14ac:dyDescent="0.25">
      <c r="B357" s="115">
        <v>5</v>
      </c>
      <c r="C357" s="115" t="s">
        <v>90</v>
      </c>
      <c r="D357" s="115" t="s">
        <v>95</v>
      </c>
      <c r="E357" s="116"/>
    </row>
    <row r="358" spans="2:5" x14ac:dyDescent="0.25">
      <c r="B358" s="115">
        <v>6</v>
      </c>
      <c r="C358" s="115" t="s">
        <v>90</v>
      </c>
      <c r="D358" s="115" t="s">
        <v>95</v>
      </c>
      <c r="E358" s="116"/>
    </row>
    <row r="359" spans="2:5" x14ac:dyDescent="0.25">
      <c r="B359" s="115">
        <v>12</v>
      </c>
      <c r="C359" s="115" t="s">
        <v>90</v>
      </c>
      <c r="D359" s="115" t="s">
        <v>91</v>
      </c>
      <c r="E359" s="116"/>
    </row>
  </sheetData>
  <mergeCells count="1">
    <mergeCell ref="G22:I22"/>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68"/>
  <sheetViews>
    <sheetView tabSelected="1" topLeftCell="A13" workbookViewId="0">
      <selection activeCell="R19" sqref="R19"/>
    </sheetView>
  </sheetViews>
  <sheetFormatPr baseColWidth="10" defaultRowHeight="15" x14ac:dyDescent="0.25"/>
  <cols>
    <col min="3" max="4" width="12.28515625" bestFit="1" customWidth="1"/>
    <col min="6" max="6" width="12.28515625" bestFit="1" customWidth="1"/>
    <col min="11" max="11" width="12.28515625" bestFit="1" customWidth="1"/>
    <col min="14" max="14" width="10.140625" customWidth="1"/>
    <col min="15" max="15" width="16.5703125" customWidth="1"/>
    <col min="17" max="17" width="12.5703125" bestFit="1" customWidth="1"/>
    <col min="19" max="19" width="16.28515625" customWidth="1"/>
  </cols>
  <sheetData>
    <row r="1" spans="1:27" x14ac:dyDescent="0.25">
      <c r="A1" s="122"/>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row>
    <row r="2" spans="1:27" x14ac:dyDescent="0.25">
      <c r="A2" s="122"/>
      <c r="B2" s="122"/>
      <c r="C2" s="122"/>
      <c r="D2" s="122"/>
      <c r="E2" s="122"/>
      <c r="F2" s="122"/>
      <c r="G2" s="122"/>
      <c r="H2" s="122"/>
      <c r="I2" s="122"/>
      <c r="J2" s="122"/>
      <c r="K2" s="122"/>
      <c r="L2" s="122"/>
      <c r="M2" s="122"/>
      <c r="N2" s="122"/>
      <c r="O2" s="122"/>
      <c r="P2" s="122"/>
      <c r="Q2" s="122"/>
      <c r="R2" s="122"/>
      <c r="S2" s="122"/>
      <c r="T2" s="122"/>
      <c r="U2" s="122"/>
      <c r="V2" s="122"/>
      <c r="W2" s="122"/>
      <c r="X2" s="122"/>
      <c r="Y2" s="122"/>
      <c r="Z2" s="122"/>
      <c r="AA2" s="122"/>
    </row>
    <row r="3" spans="1:27" x14ac:dyDescent="0.25">
      <c r="A3" s="122"/>
      <c r="B3" s="122"/>
      <c r="C3" s="122"/>
      <c r="D3" s="122"/>
      <c r="E3" s="122"/>
      <c r="F3" s="122"/>
      <c r="G3" s="122"/>
      <c r="H3" s="122"/>
      <c r="I3" s="122"/>
      <c r="J3" s="122"/>
      <c r="K3" s="122"/>
      <c r="L3" s="122"/>
      <c r="M3" s="122"/>
      <c r="N3" s="122"/>
      <c r="O3" s="122"/>
      <c r="P3" s="122"/>
      <c r="Q3" s="122"/>
      <c r="R3" s="122"/>
      <c r="S3" s="122"/>
      <c r="T3" s="122"/>
      <c r="U3" s="122"/>
      <c r="V3" s="122"/>
      <c r="W3" s="122"/>
      <c r="X3" s="122"/>
      <c r="Y3" s="122"/>
      <c r="Z3" s="122"/>
      <c r="AA3" s="122"/>
    </row>
    <row r="4" spans="1:27" x14ac:dyDescent="0.25">
      <c r="A4" s="122"/>
      <c r="B4" s="122"/>
      <c r="C4" s="122"/>
      <c r="D4" s="122"/>
      <c r="E4" s="122"/>
      <c r="F4" s="122"/>
      <c r="G4" s="122"/>
      <c r="H4" s="122"/>
      <c r="I4" s="122"/>
      <c r="J4" s="122"/>
      <c r="K4" s="122"/>
      <c r="L4" s="122"/>
      <c r="M4" s="122"/>
      <c r="N4" s="122"/>
      <c r="O4" s="122"/>
      <c r="P4" s="122"/>
      <c r="Q4" s="122"/>
      <c r="R4" s="122"/>
      <c r="S4" s="122"/>
      <c r="T4" s="122"/>
      <c r="U4" s="122"/>
      <c r="V4" s="122"/>
      <c r="W4" s="122"/>
      <c r="X4" s="122"/>
      <c r="Y4" s="122"/>
      <c r="Z4" s="122"/>
      <c r="AA4" s="122"/>
    </row>
    <row r="5" spans="1:27" x14ac:dyDescent="0.25">
      <c r="A5" s="122"/>
      <c r="B5" s="122"/>
      <c r="C5" s="122"/>
      <c r="D5" s="122"/>
      <c r="E5" s="122"/>
      <c r="F5" s="122"/>
      <c r="G5" s="122"/>
      <c r="H5" s="122"/>
      <c r="I5" s="122"/>
      <c r="J5" s="122"/>
      <c r="K5" s="122"/>
      <c r="L5" s="122"/>
      <c r="M5" s="122"/>
      <c r="N5" s="122"/>
      <c r="O5" s="122"/>
      <c r="P5" s="122"/>
      <c r="Q5" s="122"/>
      <c r="R5" s="122"/>
      <c r="S5" s="122"/>
      <c r="T5" s="122"/>
      <c r="U5" s="122"/>
      <c r="V5" s="122"/>
      <c r="W5" s="122"/>
      <c r="X5" s="122"/>
      <c r="Y5" s="122"/>
      <c r="Z5" s="122"/>
      <c r="AA5" s="122"/>
    </row>
    <row r="6" spans="1:27" x14ac:dyDescent="0.25">
      <c r="A6" s="122"/>
      <c r="B6" s="122"/>
      <c r="C6" s="122"/>
      <c r="D6" s="122"/>
      <c r="E6" s="122"/>
      <c r="F6" s="122"/>
      <c r="G6" s="122"/>
      <c r="H6" s="122"/>
      <c r="I6" s="122"/>
      <c r="J6" s="122"/>
      <c r="K6" s="122"/>
      <c r="L6" s="122"/>
      <c r="M6" s="122"/>
      <c r="N6" s="122"/>
      <c r="O6" s="122"/>
      <c r="P6" s="122"/>
      <c r="Q6" s="122"/>
      <c r="R6" s="122"/>
      <c r="S6" s="122"/>
      <c r="T6" s="122"/>
      <c r="U6" s="122"/>
      <c r="V6" s="122"/>
      <c r="W6" s="122"/>
      <c r="X6" s="122"/>
      <c r="Y6" s="122"/>
      <c r="Z6" s="122"/>
      <c r="AA6" s="122"/>
    </row>
    <row r="7" spans="1:27" x14ac:dyDescent="0.25">
      <c r="A7" s="122"/>
      <c r="B7" s="122"/>
      <c r="C7" s="122"/>
      <c r="D7" s="122"/>
      <c r="E7" s="122"/>
      <c r="F7" s="122"/>
      <c r="G7" s="122"/>
      <c r="H7" s="122"/>
      <c r="I7" s="122"/>
      <c r="J7" s="122"/>
      <c r="K7" s="122"/>
      <c r="L7" s="122"/>
      <c r="M7" s="122"/>
      <c r="N7" s="122"/>
      <c r="O7" s="122"/>
      <c r="P7" s="122"/>
      <c r="Q7" s="122"/>
      <c r="R7" s="122"/>
      <c r="S7" s="122"/>
      <c r="T7" s="122"/>
      <c r="U7" s="122"/>
      <c r="V7" s="122"/>
      <c r="W7" s="122"/>
      <c r="X7" s="122"/>
      <c r="Y7" s="122"/>
      <c r="Z7" s="122"/>
      <c r="AA7" s="122"/>
    </row>
    <row r="8" spans="1:27" x14ac:dyDescent="0.25">
      <c r="A8" s="122"/>
      <c r="B8" s="122"/>
      <c r="C8" s="122"/>
      <c r="D8" s="122"/>
      <c r="E8" s="122"/>
      <c r="F8" s="122"/>
      <c r="G8" s="122"/>
      <c r="H8" s="122"/>
      <c r="I8" s="122"/>
      <c r="J8" s="122"/>
      <c r="K8" s="122"/>
      <c r="L8" s="122"/>
      <c r="M8" s="122"/>
      <c r="N8" s="122"/>
      <c r="O8" s="122"/>
      <c r="P8" s="122"/>
      <c r="Q8" s="122"/>
      <c r="R8" s="122"/>
      <c r="S8" s="122"/>
      <c r="T8" s="122"/>
      <c r="U8" s="122"/>
      <c r="V8" s="122"/>
      <c r="W8" s="122"/>
      <c r="X8" s="122"/>
      <c r="Y8" s="122"/>
      <c r="Z8" s="122"/>
      <c r="AA8" s="122"/>
    </row>
    <row r="9" spans="1:27" x14ac:dyDescent="0.25">
      <c r="A9" s="122"/>
      <c r="B9" s="122"/>
      <c r="C9" s="122"/>
      <c r="D9" s="122"/>
      <c r="E9" s="122"/>
      <c r="F9" s="122"/>
      <c r="G9" s="122"/>
      <c r="H9" s="122"/>
      <c r="I9" s="122"/>
      <c r="J9" s="122"/>
      <c r="K9" s="122"/>
      <c r="L9" s="122"/>
      <c r="M9" s="122"/>
      <c r="N9" s="122"/>
      <c r="O9" s="122"/>
      <c r="P9" s="122"/>
      <c r="Q9" s="122"/>
      <c r="R9" s="122"/>
      <c r="S9" s="122"/>
      <c r="T9" s="122"/>
      <c r="U9" s="122"/>
      <c r="V9" s="122"/>
      <c r="W9" s="122"/>
      <c r="X9" s="122"/>
      <c r="Y9" s="122"/>
      <c r="Z9" s="122"/>
      <c r="AA9" s="122"/>
    </row>
    <row r="10" spans="1:27" x14ac:dyDescent="0.25">
      <c r="A10" s="122"/>
      <c r="B10" s="122"/>
      <c r="C10" s="122"/>
      <c r="D10" s="122"/>
      <c r="E10" s="122"/>
      <c r="F10" s="122"/>
      <c r="G10" s="122"/>
      <c r="H10" s="122"/>
      <c r="I10" s="122"/>
      <c r="J10" s="122"/>
      <c r="K10" s="122"/>
      <c r="L10" s="122"/>
      <c r="M10" s="122"/>
      <c r="N10" s="122"/>
      <c r="O10" s="122"/>
      <c r="P10" s="122"/>
      <c r="Q10" s="122"/>
      <c r="R10" s="122"/>
      <c r="S10" s="122"/>
      <c r="T10" s="122"/>
      <c r="U10" s="122"/>
      <c r="V10" s="122"/>
      <c r="W10" s="122"/>
      <c r="X10" s="122"/>
      <c r="Y10" s="122"/>
      <c r="Z10" s="122"/>
      <c r="AA10" s="122"/>
    </row>
    <row r="11" spans="1:27" x14ac:dyDescent="0.25">
      <c r="A11" s="122"/>
      <c r="B11" s="122"/>
      <c r="C11" s="122"/>
      <c r="D11" s="122"/>
      <c r="E11" s="122"/>
      <c r="F11" s="122"/>
      <c r="G11" s="122"/>
      <c r="H11" s="122"/>
      <c r="I11" s="122"/>
      <c r="J11" s="122"/>
      <c r="K11" s="122"/>
      <c r="L11" s="122"/>
      <c r="M11" s="122"/>
      <c r="N11" s="122"/>
      <c r="O11" s="122"/>
      <c r="P11" s="122"/>
      <c r="Q11" s="122"/>
      <c r="R11" s="122"/>
      <c r="S11" s="122"/>
      <c r="T11" s="122"/>
      <c r="U11" s="122"/>
      <c r="V11" s="122"/>
      <c r="W11" s="122"/>
      <c r="X11" s="122"/>
      <c r="Y11" s="122"/>
      <c r="Z11" s="122"/>
      <c r="AA11" s="122"/>
    </row>
    <row r="12" spans="1:27" x14ac:dyDescent="0.25">
      <c r="A12" s="122"/>
      <c r="B12" s="122"/>
      <c r="C12" s="122"/>
      <c r="D12" s="122"/>
      <c r="E12" s="122"/>
      <c r="F12" s="122"/>
      <c r="G12" s="122"/>
      <c r="H12" s="122"/>
      <c r="I12" s="122"/>
      <c r="J12" s="122"/>
      <c r="K12" s="122"/>
      <c r="L12" s="122"/>
      <c r="M12" s="122"/>
      <c r="N12" s="122"/>
      <c r="O12" s="122"/>
      <c r="P12" s="122"/>
      <c r="Q12" s="122"/>
      <c r="R12" s="122"/>
      <c r="S12" s="122"/>
      <c r="T12" s="122"/>
      <c r="U12" s="122"/>
      <c r="V12" s="122"/>
      <c r="W12" s="122"/>
      <c r="X12" s="122"/>
      <c r="Y12" s="122"/>
      <c r="Z12" s="122"/>
      <c r="AA12" s="122"/>
    </row>
    <row r="13" spans="1:27" x14ac:dyDescent="0.25">
      <c r="A13" s="122"/>
      <c r="B13" s="122"/>
      <c r="C13" s="122"/>
      <c r="D13" s="122"/>
      <c r="E13" s="122"/>
      <c r="F13" s="122"/>
      <c r="G13" s="122"/>
      <c r="H13" s="122"/>
      <c r="I13" s="122"/>
      <c r="J13" s="122"/>
      <c r="K13" s="122"/>
      <c r="L13" s="122"/>
      <c r="M13" s="122"/>
      <c r="N13" s="122"/>
      <c r="O13" s="122"/>
      <c r="P13" s="122"/>
      <c r="Q13" s="122"/>
      <c r="R13" s="122"/>
      <c r="S13" s="122"/>
      <c r="T13" s="122"/>
      <c r="U13" s="122"/>
      <c r="V13" s="122"/>
      <c r="W13" s="122"/>
      <c r="X13" s="122"/>
      <c r="Y13" s="122"/>
      <c r="Z13" s="122"/>
      <c r="AA13" s="122"/>
    </row>
    <row r="14" spans="1:27" x14ac:dyDescent="0.25">
      <c r="A14" s="122"/>
      <c r="B14" s="122"/>
      <c r="C14" s="122"/>
      <c r="D14" s="122"/>
      <c r="E14" s="122"/>
      <c r="F14" s="122"/>
      <c r="G14" s="122"/>
      <c r="H14" s="122"/>
      <c r="I14" s="122"/>
      <c r="J14" s="122"/>
      <c r="K14" s="122"/>
      <c r="L14" s="122"/>
      <c r="M14" s="122"/>
      <c r="N14" s="122"/>
      <c r="O14" s="122"/>
      <c r="P14" s="122"/>
      <c r="Q14" s="122"/>
      <c r="R14" s="122"/>
      <c r="S14" s="122"/>
      <c r="T14" s="122"/>
      <c r="U14" s="122"/>
      <c r="V14" s="122"/>
      <c r="W14" s="122"/>
      <c r="X14" s="122"/>
      <c r="Y14" s="122"/>
      <c r="Z14" s="122"/>
      <c r="AA14" s="122"/>
    </row>
    <row r="15" spans="1:27" x14ac:dyDescent="0.25">
      <c r="A15" s="122"/>
      <c r="B15" s="122"/>
      <c r="C15" s="122"/>
      <c r="D15" s="122"/>
      <c r="E15" s="122"/>
      <c r="F15" s="122"/>
      <c r="G15" s="122"/>
      <c r="H15" s="122"/>
      <c r="I15" s="122"/>
      <c r="J15" s="122"/>
      <c r="K15" s="122"/>
      <c r="L15" s="122"/>
      <c r="M15" s="122"/>
      <c r="N15" s="122"/>
      <c r="O15" s="122"/>
      <c r="P15" s="122"/>
      <c r="Q15" s="122"/>
      <c r="R15" s="122"/>
      <c r="S15" s="122"/>
      <c r="T15" s="122"/>
      <c r="U15" s="122"/>
      <c r="V15" s="122"/>
      <c r="W15" s="122"/>
      <c r="X15" s="122"/>
      <c r="Y15" s="122"/>
      <c r="Z15" s="122"/>
      <c r="AA15" s="122"/>
    </row>
    <row r="16" spans="1:27" ht="15.75" thickBot="1" x14ac:dyDescent="0.3">
      <c r="A16" s="122"/>
      <c r="B16" s="122"/>
      <c r="C16" s="122"/>
      <c r="D16" s="122"/>
      <c r="E16" s="122"/>
      <c r="F16" s="122"/>
      <c r="G16" s="122"/>
      <c r="H16" s="122"/>
      <c r="I16" s="122"/>
      <c r="J16" s="122"/>
      <c r="K16" s="122"/>
      <c r="L16" s="122"/>
      <c r="M16" s="122"/>
      <c r="N16" s="122"/>
      <c r="O16" s="122"/>
      <c r="P16" s="122"/>
      <c r="Q16" s="122"/>
      <c r="R16" s="122"/>
      <c r="S16" s="122"/>
      <c r="T16" s="122"/>
      <c r="U16" s="122"/>
      <c r="V16" s="122"/>
      <c r="W16" s="122"/>
      <c r="X16" s="122"/>
      <c r="Y16" s="122"/>
      <c r="Z16" s="122"/>
      <c r="AA16" s="122"/>
    </row>
    <row r="17" spans="1:27" ht="39" customHeight="1" thickBot="1" x14ac:dyDescent="0.3">
      <c r="A17" s="122"/>
      <c r="B17" s="122"/>
      <c r="C17" s="122"/>
      <c r="D17" s="122"/>
      <c r="E17" s="122"/>
      <c r="F17" s="122"/>
      <c r="G17" s="122"/>
      <c r="H17" s="122"/>
      <c r="I17" s="122"/>
      <c r="J17" s="122"/>
      <c r="K17" s="122"/>
      <c r="L17" s="122"/>
      <c r="M17" s="122"/>
      <c r="N17" s="122"/>
      <c r="O17" s="122"/>
      <c r="P17" s="122"/>
      <c r="Q17" s="122"/>
      <c r="R17" s="143" t="s">
        <v>96</v>
      </c>
      <c r="S17" s="144"/>
      <c r="T17" s="145"/>
      <c r="U17" s="122"/>
      <c r="V17" s="122"/>
      <c r="W17" s="122"/>
      <c r="X17" s="122"/>
      <c r="Y17" s="122"/>
      <c r="Z17" s="122"/>
      <c r="AA17" s="122"/>
    </row>
    <row r="18" spans="1:27" ht="64.5" thickBot="1" x14ac:dyDescent="0.3">
      <c r="A18" s="123" t="s">
        <v>97</v>
      </c>
      <c r="B18" s="124" t="s">
        <v>98</v>
      </c>
      <c r="C18" s="125" t="s">
        <v>99</v>
      </c>
      <c r="D18" s="125" t="s">
        <v>100</v>
      </c>
      <c r="E18" s="125" t="s">
        <v>101</v>
      </c>
      <c r="F18" s="126" t="s">
        <v>102</v>
      </c>
      <c r="G18" s="126" t="s">
        <v>103</v>
      </c>
      <c r="H18" s="127"/>
      <c r="I18" s="127"/>
      <c r="J18" s="123" t="s">
        <v>104</v>
      </c>
      <c r="K18" s="128" t="s">
        <v>105</v>
      </c>
      <c r="L18" s="128" t="s">
        <v>106</v>
      </c>
      <c r="M18" s="128" t="s">
        <v>107</v>
      </c>
      <c r="N18" s="128" t="s">
        <v>96</v>
      </c>
      <c r="O18" s="128" t="s">
        <v>108</v>
      </c>
      <c r="P18" s="122"/>
      <c r="Q18" s="123" t="s">
        <v>109</v>
      </c>
      <c r="R18" s="128" t="s">
        <v>110</v>
      </c>
      <c r="S18" s="128" t="s">
        <v>111</v>
      </c>
      <c r="T18" s="128" t="s">
        <v>112</v>
      </c>
      <c r="U18" s="122"/>
      <c r="V18" s="122"/>
      <c r="W18" s="122"/>
      <c r="X18" s="122"/>
      <c r="Y18" s="122"/>
      <c r="Z18" s="122"/>
      <c r="AA18" s="122"/>
    </row>
    <row r="19" spans="1:27" x14ac:dyDescent="0.25">
      <c r="A19" s="122"/>
      <c r="B19" s="122">
        <v>1</v>
      </c>
      <c r="C19" s="122" t="str">
        <f ca="1">IF(RANDBETWEEN(0,1)=0,"hombre","mujer")</f>
        <v>hombre</v>
      </c>
      <c r="D19" s="122" t="str">
        <f ca="1">INDEX($Q$19:$Q$24,RANDBETWEEN(1,COUNTA($Q$19:$Q$24)),1)</f>
        <v>trabajador</v>
      </c>
      <c r="E19" s="122">
        <f ca="1">RANDBETWEEN(10,75)</f>
        <v>70</v>
      </c>
      <c r="F19" s="129">
        <f ca="1">RANDBETWEEN(20*100,100*100)/100</f>
        <v>20.45</v>
      </c>
      <c r="G19" s="129">
        <f ca="1">RANDBETWEEN(1*100,2*100)/100</f>
        <v>1.24</v>
      </c>
      <c r="H19" s="129"/>
      <c r="I19" s="129"/>
      <c r="J19" s="130" t="s">
        <v>110</v>
      </c>
      <c r="K19" s="131">
        <f ca="1">AVERAGEIF($C$19:$C$368,"mujer",E$19:E$368)</f>
        <v>43.688172043010752</v>
      </c>
      <c r="L19" s="131">
        <f ca="1">AVERAGEIF($C$19:$C$368,"mujer",F$19:F$368)</f>
        <v>62.059408602150512</v>
      </c>
      <c r="M19" s="131">
        <f ca="1">AVERAGEIF($C$19:$C$368,"mujer",G$19:G$368)</f>
        <v>1.530376344086021</v>
      </c>
      <c r="N19" s="132">
        <f ca="1">COUNTIF(C19:C368,J19)</f>
        <v>186</v>
      </c>
      <c r="O19" s="133">
        <f ca="1">N19/$N$21</f>
        <v>0.53142857142857147</v>
      </c>
      <c r="P19" s="122"/>
      <c r="Q19" s="130" t="s">
        <v>113</v>
      </c>
      <c r="R19" s="132">
        <f ca="1">COUNTIF(C19:C368,conju)</f>
        <v>0</v>
      </c>
      <c r="S19" s="132"/>
      <c r="T19" s="134"/>
      <c r="U19" s="122"/>
      <c r="V19" s="122"/>
      <c r="W19" s="122"/>
      <c r="X19" s="122"/>
      <c r="Y19" s="122"/>
      <c r="Z19" s="122"/>
      <c r="AA19" s="122"/>
    </row>
    <row r="20" spans="1:27" x14ac:dyDescent="0.25">
      <c r="A20" s="122"/>
      <c r="B20" s="129">
        <v>2</v>
      </c>
      <c r="C20" s="122" t="str">
        <f t="shared" ref="C20:C83" ca="1" si="0">IF(RANDBETWEEN(0,1)=0,"hombre","mujer")</f>
        <v>mujer</v>
      </c>
      <c r="D20" s="122" t="str">
        <f t="shared" ref="D20:D83" ca="1" si="1">INDEX($Q$19:$Q$24,RANDBETWEEN(1,COUNTA($Q$19:$Q$24)),1)</f>
        <v>funcionario</v>
      </c>
      <c r="E20" s="122">
        <f t="shared" ref="E20:E83" ca="1" si="2">RANDBETWEEN(10,75)</f>
        <v>39</v>
      </c>
      <c r="F20" s="129">
        <f ca="1">RANDBETWEEN(20*100,100*100)/100</f>
        <v>96.25</v>
      </c>
      <c r="G20" s="129">
        <f t="shared" ref="G20:G83" ca="1" si="3">RANDBETWEEN(1*100,2*100)/100</f>
        <v>2</v>
      </c>
      <c r="H20" s="129"/>
      <c r="I20" s="129"/>
      <c r="J20" s="130" t="s">
        <v>111</v>
      </c>
      <c r="K20" s="131">
        <f ca="1">AVERAGEIF($C$19:$C$368,"hombre",E$19:E$368)</f>
        <v>41.664634146341463</v>
      </c>
      <c r="L20" s="131">
        <f t="shared" ref="L20:M20" ca="1" si="4">AVERAGEIF($C$19:$C$368,"hombre",F$19:F$368)</f>
        <v>58.024634146341455</v>
      </c>
      <c r="M20" s="131">
        <f t="shared" ca="1" si="4"/>
        <v>1.5017682926829263</v>
      </c>
      <c r="N20" s="132">
        <f ca="1">COUNTIF(C20:C369,J20)</f>
        <v>163</v>
      </c>
      <c r="O20" s="133">
        <f t="shared" ref="O20:O21" ca="1" si="5">N20/$N$21</f>
        <v>0.46571428571428569</v>
      </c>
      <c r="P20" s="122"/>
      <c r="Q20" s="130" t="s">
        <v>114</v>
      </c>
      <c r="R20" s="132"/>
      <c r="S20" s="132"/>
      <c r="T20" s="134"/>
      <c r="U20" s="122"/>
      <c r="V20" s="122"/>
      <c r="W20" s="122"/>
      <c r="X20" s="122"/>
      <c r="Y20" s="122"/>
      <c r="Z20" s="122"/>
      <c r="AA20" s="122"/>
    </row>
    <row r="21" spans="1:27" ht="15.75" thickBot="1" x14ac:dyDescent="0.3">
      <c r="A21" s="122"/>
      <c r="B21" s="122">
        <v>3</v>
      </c>
      <c r="C21" s="122" t="str">
        <f t="shared" ca="1" si="0"/>
        <v>hombre</v>
      </c>
      <c r="D21" s="122" t="str">
        <f t="shared" ca="1" si="1"/>
        <v>operador</v>
      </c>
      <c r="E21" s="122">
        <f t="shared" ca="1" si="2"/>
        <v>45</v>
      </c>
      <c r="F21" s="129">
        <f t="shared" ref="F21:F84" ca="1" si="6">RANDBETWEEN(20*100,100*100)/100</f>
        <v>91.34</v>
      </c>
      <c r="G21" s="129">
        <f t="shared" ca="1" si="3"/>
        <v>1.67</v>
      </c>
      <c r="H21" s="129"/>
      <c r="I21" s="129"/>
      <c r="J21" s="135" t="s">
        <v>115</v>
      </c>
      <c r="K21" s="136">
        <f ca="1">AVERAGE(E19:E368)</f>
        <v>42.74</v>
      </c>
      <c r="L21" s="136">
        <f t="shared" ref="L21:M21" ca="1" si="7">AVERAGE(F19:F368)</f>
        <v>60.16882857142857</v>
      </c>
      <c r="M21" s="136">
        <f t="shared" ca="1" si="7"/>
        <v>1.5169714285714286</v>
      </c>
      <c r="N21" s="137">
        <f ca="1">COUNTA(C19:C368)</f>
        <v>350</v>
      </c>
      <c r="O21" s="133">
        <f t="shared" ca="1" si="5"/>
        <v>1</v>
      </c>
      <c r="P21" s="122"/>
      <c r="Q21" s="130" t="s">
        <v>116</v>
      </c>
      <c r="R21" s="132"/>
      <c r="S21" s="132"/>
      <c r="T21" s="134"/>
      <c r="U21" s="122"/>
      <c r="V21" s="122"/>
      <c r="W21" s="122"/>
      <c r="X21" s="122"/>
      <c r="Y21" s="122"/>
      <c r="Z21" s="122"/>
      <c r="AA21" s="122"/>
    </row>
    <row r="22" spans="1:27" x14ac:dyDescent="0.25">
      <c r="A22" s="122"/>
      <c r="B22" s="129">
        <v>4</v>
      </c>
      <c r="C22" s="122" t="str">
        <f t="shared" ca="1" si="0"/>
        <v>mujer</v>
      </c>
      <c r="D22" s="122" t="str">
        <f t="shared" ca="1" si="1"/>
        <v>trabajador</v>
      </c>
      <c r="E22" s="122">
        <f t="shared" ca="1" si="2"/>
        <v>46</v>
      </c>
      <c r="F22" s="129">
        <f t="shared" ca="1" si="6"/>
        <v>72.489999999999995</v>
      </c>
      <c r="G22" s="129">
        <f t="shared" ca="1" si="3"/>
        <v>1.1499999999999999</v>
      </c>
      <c r="H22" s="122"/>
      <c r="I22" s="122"/>
      <c r="J22" s="122"/>
      <c r="K22" s="122"/>
      <c r="L22" s="122"/>
      <c r="M22" s="122"/>
      <c r="N22" s="122"/>
      <c r="O22" s="122"/>
      <c r="P22" s="122"/>
      <c r="Q22" s="130" t="s">
        <v>117</v>
      </c>
      <c r="R22" s="132"/>
      <c r="S22" s="132"/>
      <c r="T22" s="134"/>
      <c r="U22" s="122"/>
      <c r="V22" s="122"/>
      <c r="W22" s="122"/>
      <c r="X22" s="122"/>
      <c r="Y22" s="122"/>
      <c r="Z22" s="122"/>
      <c r="AA22" s="122"/>
    </row>
    <row r="23" spans="1:27" x14ac:dyDescent="0.25">
      <c r="A23" s="122"/>
      <c r="B23" s="122">
        <v>5</v>
      </c>
      <c r="C23" s="122" t="str">
        <f t="shared" ca="1" si="0"/>
        <v>mujer</v>
      </c>
      <c r="D23" s="122" t="str">
        <f t="shared" ca="1" si="1"/>
        <v>trabajador</v>
      </c>
      <c r="E23" s="122">
        <f t="shared" ca="1" si="2"/>
        <v>51</v>
      </c>
      <c r="F23" s="129">
        <f t="shared" ca="1" si="6"/>
        <v>30.96</v>
      </c>
      <c r="G23" s="129">
        <f t="shared" ca="1" si="3"/>
        <v>1.58</v>
      </c>
      <c r="H23" s="122"/>
      <c r="I23" s="122"/>
      <c r="J23" s="122"/>
      <c r="K23" s="122"/>
      <c r="L23" s="122"/>
      <c r="M23" s="122"/>
      <c r="N23" s="122"/>
      <c r="O23" s="122"/>
      <c r="P23" s="122"/>
      <c r="Q23" s="130" t="s">
        <v>118</v>
      </c>
      <c r="R23" s="132"/>
      <c r="S23" s="132"/>
      <c r="T23" s="134"/>
      <c r="U23" s="122"/>
      <c r="V23" s="122"/>
      <c r="W23" s="122"/>
      <c r="X23" s="122"/>
      <c r="Y23" s="122"/>
      <c r="Z23" s="122"/>
      <c r="AA23" s="122"/>
    </row>
    <row r="24" spans="1:27" ht="15.75" thickBot="1" x14ac:dyDescent="0.3">
      <c r="A24" s="122"/>
      <c r="B24" s="129">
        <v>6</v>
      </c>
      <c r="C24" s="122" t="str">
        <f t="shared" ca="1" si="0"/>
        <v>mujer</v>
      </c>
      <c r="D24" s="122" t="str">
        <f t="shared" ca="1" si="1"/>
        <v>suma</v>
      </c>
      <c r="E24" s="122">
        <f t="shared" ca="1" si="2"/>
        <v>69</v>
      </c>
      <c r="F24" s="129">
        <f t="shared" ca="1" si="6"/>
        <v>42.39</v>
      </c>
      <c r="G24" s="129">
        <f t="shared" ca="1" si="3"/>
        <v>1.82</v>
      </c>
      <c r="H24" s="122"/>
      <c r="I24" s="122"/>
      <c r="J24" s="122"/>
      <c r="K24" s="122"/>
      <c r="L24" s="122"/>
      <c r="M24" s="122"/>
      <c r="N24" s="122"/>
      <c r="O24" s="122"/>
      <c r="P24" s="122"/>
      <c r="Q24" s="135" t="s">
        <v>112</v>
      </c>
      <c r="R24" s="138"/>
      <c r="S24" s="139"/>
      <c r="T24" s="134"/>
      <c r="U24" s="122"/>
      <c r="V24" s="122"/>
      <c r="W24" s="122"/>
      <c r="X24" s="122"/>
      <c r="Y24" s="122"/>
      <c r="Z24" s="122"/>
      <c r="AA24" s="122"/>
    </row>
    <row r="25" spans="1:27" x14ac:dyDescent="0.25">
      <c r="A25" s="122"/>
      <c r="B25" s="122">
        <v>7</v>
      </c>
      <c r="C25" s="122" t="str">
        <f t="shared" ca="1" si="0"/>
        <v>mujer</v>
      </c>
      <c r="D25" s="122" t="str">
        <f t="shared" ca="1" si="1"/>
        <v>operador</v>
      </c>
      <c r="E25" s="122">
        <f t="shared" ca="1" si="2"/>
        <v>75</v>
      </c>
      <c r="F25" s="129">
        <f t="shared" ca="1" si="6"/>
        <v>63.33</v>
      </c>
      <c r="G25" s="129">
        <f t="shared" ca="1" si="3"/>
        <v>1.18</v>
      </c>
      <c r="H25" s="122"/>
      <c r="I25" s="122"/>
      <c r="J25" s="122"/>
      <c r="K25" s="122"/>
      <c r="L25" s="122"/>
      <c r="M25" s="122"/>
      <c r="N25" s="122"/>
      <c r="O25" s="122"/>
      <c r="P25" s="122"/>
      <c r="Q25" s="122"/>
      <c r="R25" s="122"/>
      <c r="S25" s="122"/>
      <c r="T25" s="122"/>
      <c r="U25" s="122"/>
      <c r="V25" s="122"/>
      <c r="W25" s="122"/>
      <c r="X25" s="122"/>
      <c r="Y25" s="122"/>
      <c r="Z25" s="122"/>
      <c r="AA25" s="122"/>
    </row>
    <row r="26" spans="1:27" x14ac:dyDescent="0.25">
      <c r="A26" s="122"/>
      <c r="B26" s="129">
        <v>8</v>
      </c>
      <c r="C26" s="122" t="str">
        <f t="shared" ca="1" si="0"/>
        <v>mujer</v>
      </c>
      <c r="D26" s="122" t="str">
        <f t="shared" ca="1" si="1"/>
        <v>funcionario</v>
      </c>
      <c r="E26" s="122">
        <f t="shared" ca="1" si="2"/>
        <v>34</v>
      </c>
      <c r="F26" s="129">
        <f t="shared" ca="1" si="6"/>
        <v>57.66</v>
      </c>
      <c r="G26" s="129">
        <f t="shared" ca="1" si="3"/>
        <v>1.65</v>
      </c>
      <c r="H26" s="122"/>
      <c r="I26" s="122"/>
      <c r="J26" s="122"/>
      <c r="K26" s="122"/>
      <c r="L26" s="122"/>
      <c r="M26" s="122"/>
      <c r="N26" s="122"/>
      <c r="O26" s="122"/>
      <c r="P26" s="122"/>
      <c r="Q26" s="122"/>
      <c r="R26" s="122"/>
      <c r="S26" s="122"/>
      <c r="T26" s="122"/>
      <c r="U26" s="122"/>
      <c r="V26" s="122"/>
      <c r="W26" s="122"/>
      <c r="X26" s="122"/>
      <c r="Y26" s="122"/>
      <c r="Z26" s="122"/>
      <c r="AA26" s="122"/>
    </row>
    <row r="27" spans="1:27" x14ac:dyDescent="0.25">
      <c r="A27" s="122"/>
      <c r="B27" s="122">
        <v>9</v>
      </c>
      <c r="C27" s="122" t="str">
        <f t="shared" ca="1" si="0"/>
        <v>hombre</v>
      </c>
      <c r="D27" s="122" t="str">
        <f t="shared" ca="1" si="1"/>
        <v>comerciante</v>
      </c>
      <c r="E27" s="122">
        <f t="shared" ca="1" si="2"/>
        <v>44</v>
      </c>
      <c r="F27" s="129">
        <f t="shared" ca="1" si="6"/>
        <v>38</v>
      </c>
      <c r="G27" s="129">
        <f t="shared" ca="1" si="3"/>
        <v>1.98</v>
      </c>
      <c r="H27" s="122"/>
      <c r="I27" s="122"/>
      <c r="J27" s="122"/>
      <c r="K27" s="122"/>
      <c r="L27" s="122"/>
      <c r="M27" s="122"/>
      <c r="N27" s="122"/>
      <c r="O27" s="122"/>
      <c r="P27" s="122"/>
      <c r="Q27" s="122"/>
      <c r="R27" s="122"/>
      <c r="S27" s="122"/>
      <c r="T27" s="122"/>
      <c r="U27" s="122"/>
      <c r="V27" s="122"/>
      <c r="W27" s="122"/>
      <c r="X27" s="122"/>
      <c r="Y27" s="122"/>
      <c r="Z27" s="122"/>
      <c r="AA27" s="122"/>
    </row>
    <row r="28" spans="1:27" x14ac:dyDescent="0.25">
      <c r="A28" s="122"/>
      <c r="B28" s="129">
        <v>10</v>
      </c>
      <c r="C28" s="122" t="str">
        <f t="shared" ca="1" si="0"/>
        <v>mujer</v>
      </c>
      <c r="D28" s="122" t="str">
        <f t="shared" ca="1" si="1"/>
        <v>operador</v>
      </c>
      <c r="E28" s="122">
        <f t="shared" ca="1" si="2"/>
        <v>37</v>
      </c>
      <c r="F28" s="129">
        <f t="shared" ca="1" si="6"/>
        <v>40.020000000000003</v>
      </c>
      <c r="G28" s="129">
        <f t="shared" ca="1" si="3"/>
        <v>1.39</v>
      </c>
      <c r="H28" s="122"/>
      <c r="I28" s="122"/>
      <c r="J28" s="122"/>
      <c r="K28" s="122"/>
      <c r="L28" s="122"/>
      <c r="M28" s="122"/>
      <c r="N28" s="122"/>
      <c r="O28" s="122"/>
      <c r="P28" s="122"/>
      <c r="Q28" s="122"/>
      <c r="R28" s="122"/>
      <c r="S28" s="122"/>
      <c r="T28" s="122"/>
      <c r="U28" s="122"/>
      <c r="V28" s="122"/>
      <c r="W28" s="122"/>
      <c r="X28" s="122"/>
      <c r="Y28" s="122"/>
      <c r="Z28" s="122"/>
      <c r="AA28" s="122"/>
    </row>
    <row r="29" spans="1:27" x14ac:dyDescent="0.25">
      <c r="A29" s="122"/>
      <c r="B29" s="122">
        <v>11</v>
      </c>
      <c r="C29" s="122" t="str">
        <f t="shared" ca="1" si="0"/>
        <v>mujer</v>
      </c>
      <c r="D29" s="122" t="str">
        <f t="shared" ca="1" si="1"/>
        <v>profesionista</v>
      </c>
      <c r="E29" s="122">
        <f t="shared" ca="1" si="2"/>
        <v>43</v>
      </c>
      <c r="F29" s="129">
        <f t="shared" ca="1" si="6"/>
        <v>73.33</v>
      </c>
      <c r="G29" s="129">
        <f t="shared" ca="1" si="3"/>
        <v>1.05</v>
      </c>
      <c r="H29" s="122"/>
      <c r="I29" s="122"/>
      <c r="J29" s="122"/>
      <c r="K29" s="122"/>
      <c r="L29" s="122"/>
      <c r="M29" s="122"/>
      <c r="N29" s="122"/>
      <c r="O29" s="122"/>
      <c r="P29" s="122"/>
      <c r="Q29" s="122"/>
      <c r="R29" s="122"/>
      <c r="S29" s="122"/>
      <c r="T29" s="122"/>
      <c r="U29" s="122"/>
      <c r="V29" s="122"/>
      <c r="W29" s="122"/>
      <c r="X29" s="122"/>
      <c r="Y29" s="122"/>
      <c r="Z29" s="122"/>
      <c r="AA29" s="122"/>
    </row>
    <row r="30" spans="1:27" x14ac:dyDescent="0.25">
      <c r="A30" s="122"/>
      <c r="B30" s="129">
        <v>12</v>
      </c>
      <c r="C30" s="122" t="str">
        <f t="shared" ca="1" si="0"/>
        <v>mujer</v>
      </c>
      <c r="D30" s="122" t="str">
        <f t="shared" ca="1" si="1"/>
        <v>trabajador</v>
      </c>
      <c r="E30" s="122">
        <f t="shared" ca="1" si="2"/>
        <v>74</v>
      </c>
      <c r="F30" s="129">
        <f t="shared" ca="1" si="6"/>
        <v>90.24</v>
      </c>
      <c r="G30" s="129">
        <f t="shared" ca="1" si="3"/>
        <v>1.8</v>
      </c>
      <c r="H30" s="122"/>
      <c r="I30" s="122"/>
      <c r="J30" s="122"/>
      <c r="K30" s="122"/>
      <c r="L30" s="122"/>
      <c r="M30" s="122"/>
      <c r="N30" s="122"/>
      <c r="O30" s="122"/>
      <c r="P30" s="122"/>
      <c r="Q30" s="122"/>
      <c r="R30" s="122"/>
      <c r="S30" s="122"/>
      <c r="T30" s="122"/>
      <c r="U30" s="122"/>
      <c r="V30" s="122"/>
      <c r="W30" s="122"/>
      <c r="X30" s="122"/>
      <c r="Y30" s="122"/>
      <c r="Z30" s="122"/>
      <c r="AA30" s="122"/>
    </row>
    <row r="31" spans="1:27" x14ac:dyDescent="0.25">
      <c r="A31" s="122"/>
      <c r="B31" s="122">
        <v>13</v>
      </c>
      <c r="C31" s="122" t="str">
        <f t="shared" ca="1" si="0"/>
        <v>hombre</v>
      </c>
      <c r="D31" s="122" t="str">
        <f t="shared" ca="1" si="1"/>
        <v>funcionario</v>
      </c>
      <c r="E31" s="122">
        <f t="shared" ca="1" si="2"/>
        <v>30</v>
      </c>
      <c r="F31" s="129">
        <f t="shared" ca="1" si="6"/>
        <v>50.3</v>
      </c>
      <c r="G31" s="129">
        <f t="shared" ca="1" si="3"/>
        <v>1.89</v>
      </c>
      <c r="H31" s="122"/>
      <c r="I31" s="122"/>
      <c r="J31" s="122"/>
      <c r="K31" s="122"/>
      <c r="L31" s="122"/>
      <c r="M31" s="122"/>
      <c r="N31" s="122"/>
      <c r="O31" s="122"/>
      <c r="P31" s="122"/>
      <c r="Q31" s="122"/>
      <c r="R31" s="122"/>
      <c r="S31" s="122"/>
      <c r="T31" s="122"/>
      <c r="U31" s="122"/>
      <c r="V31" s="122"/>
      <c r="W31" s="122"/>
      <c r="X31" s="122"/>
      <c r="Y31" s="122"/>
      <c r="Z31" s="122"/>
      <c r="AA31" s="122"/>
    </row>
    <row r="32" spans="1:27" x14ac:dyDescent="0.25">
      <c r="A32" s="122"/>
      <c r="B32" s="129">
        <v>14</v>
      </c>
      <c r="C32" s="122" t="str">
        <f t="shared" ca="1" si="0"/>
        <v>mujer</v>
      </c>
      <c r="D32" s="122" t="str">
        <f t="shared" ca="1" si="1"/>
        <v>funcionario</v>
      </c>
      <c r="E32" s="122">
        <f t="shared" ca="1" si="2"/>
        <v>57</v>
      </c>
      <c r="F32" s="129">
        <f t="shared" ca="1" si="6"/>
        <v>75.760000000000005</v>
      </c>
      <c r="G32" s="129">
        <f t="shared" ca="1" si="3"/>
        <v>1.99</v>
      </c>
      <c r="H32" s="122"/>
      <c r="I32" s="122"/>
      <c r="J32" s="122"/>
      <c r="K32" s="122"/>
      <c r="L32" s="122"/>
      <c r="M32" s="122"/>
      <c r="N32" s="122"/>
      <c r="O32" s="122"/>
      <c r="P32" s="122"/>
      <c r="Q32" s="122"/>
      <c r="R32" s="122"/>
      <c r="S32" s="122"/>
      <c r="T32" s="122"/>
      <c r="U32" s="122"/>
      <c r="V32" s="122"/>
      <c r="W32" s="122"/>
      <c r="X32" s="122"/>
      <c r="Y32" s="122"/>
      <c r="Z32" s="122"/>
      <c r="AA32" s="122"/>
    </row>
    <row r="33" spans="1:27" x14ac:dyDescent="0.25">
      <c r="A33" s="122"/>
      <c r="B33" s="122">
        <v>15</v>
      </c>
      <c r="C33" s="122" t="str">
        <f t="shared" ca="1" si="0"/>
        <v>mujer</v>
      </c>
      <c r="D33" s="122" t="str">
        <f t="shared" ca="1" si="1"/>
        <v>funcionario</v>
      </c>
      <c r="E33" s="122">
        <f t="shared" ca="1" si="2"/>
        <v>56</v>
      </c>
      <c r="F33" s="129">
        <f t="shared" ca="1" si="6"/>
        <v>70.22</v>
      </c>
      <c r="G33" s="129">
        <f t="shared" ca="1" si="3"/>
        <v>1.22</v>
      </c>
      <c r="H33" s="122"/>
      <c r="I33" s="122"/>
      <c r="J33" s="122"/>
      <c r="K33" s="122"/>
      <c r="L33" s="122"/>
      <c r="M33" s="122"/>
      <c r="N33" s="122"/>
      <c r="O33" s="122"/>
      <c r="P33" s="122"/>
      <c r="Q33" s="122"/>
      <c r="R33" s="122"/>
      <c r="S33" s="122"/>
      <c r="T33" s="122"/>
      <c r="U33" s="122"/>
      <c r="V33" s="122"/>
      <c r="W33" s="122"/>
      <c r="X33" s="122"/>
      <c r="Y33" s="122"/>
      <c r="Z33" s="122"/>
      <c r="AA33" s="122"/>
    </row>
    <row r="34" spans="1:27" x14ac:dyDescent="0.25">
      <c r="A34" s="122"/>
      <c r="B34" s="129">
        <v>16</v>
      </c>
      <c r="C34" s="122" t="str">
        <f t="shared" ca="1" si="0"/>
        <v>hombre</v>
      </c>
      <c r="D34" s="122" t="str">
        <f t="shared" ca="1" si="1"/>
        <v>trabajador</v>
      </c>
      <c r="E34" s="122">
        <f t="shared" ca="1" si="2"/>
        <v>27</v>
      </c>
      <c r="F34" s="129">
        <f t="shared" ca="1" si="6"/>
        <v>34.880000000000003</v>
      </c>
      <c r="G34" s="129">
        <f t="shared" ca="1" si="3"/>
        <v>1.06</v>
      </c>
      <c r="H34" s="122"/>
      <c r="I34" s="122"/>
      <c r="J34" s="122"/>
      <c r="K34" s="122"/>
      <c r="L34" s="122"/>
      <c r="M34" s="122"/>
      <c r="N34" s="122"/>
      <c r="O34" s="122"/>
      <c r="P34" s="122"/>
      <c r="Q34" s="122"/>
      <c r="R34" s="122"/>
      <c r="S34" s="122"/>
      <c r="T34" s="122"/>
      <c r="U34" s="122"/>
      <c r="V34" s="122"/>
      <c r="W34" s="122"/>
      <c r="X34" s="122"/>
      <c r="Y34" s="122"/>
      <c r="Z34" s="122"/>
      <c r="AA34" s="122"/>
    </row>
    <row r="35" spans="1:27" x14ac:dyDescent="0.25">
      <c r="A35" s="122"/>
      <c r="B35" s="122">
        <v>17</v>
      </c>
      <c r="C35" s="122" t="str">
        <f t="shared" ca="1" si="0"/>
        <v>hombre</v>
      </c>
      <c r="D35" s="122" t="str">
        <f t="shared" ca="1" si="1"/>
        <v>operador</v>
      </c>
      <c r="E35" s="122">
        <f t="shared" ca="1" si="2"/>
        <v>33</v>
      </c>
      <c r="F35" s="129">
        <f t="shared" ca="1" si="6"/>
        <v>29.3</v>
      </c>
      <c r="G35" s="129">
        <f t="shared" ca="1" si="3"/>
        <v>1.4</v>
      </c>
      <c r="H35" s="122"/>
      <c r="I35" s="122"/>
      <c r="J35" s="122"/>
      <c r="K35" s="122"/>
      <c r="L35" s="122"/>
      <c r="M35" s="122"/>
      <c r="N35" s="122"/>
      <c r="O35" s="122"/>
      <c r="P35" s="122"/>
      <c r="Q35" s="122"/>
      <c r="R35" s="122"/>
      <c r="S35" s="122"/>
      <c r="T35" s="122"/>
      <c r="U35" s="122"/>
      <c r="V35" s="122"/>
      <c r="W35" s="122"/>
      <c r="X35" s="122"/>
      <c r="Y35" s="122"/>
      <c r="Z35" s="122"/>
      <c r="AA35" s="122"/>
    </row>
    <row r="36" spans="1:27" x14ac:dyDescent="0.25">
      <c r="A36" s="122"/>
      <c r="B36" s="129">
        <v>18</v>
      </c>
      <c r="C36" s="122" t="str">
        <f t="shared" ca="1" si="0"/>
        <v>mujer</v>
      </c>
      <c r="D36" s="122" t="str">
        <f t="shared" ca="1" si="1"/>
        <v>comerciante</v>
      </c>
      <c r="E36" s="122">
        <f t="shared" ca="1" si="2"/>
        <v>18</v>
      </c>
      <c r="F36" s="129">
        <f t="shared" ca="1" si="6"/>
        <v>59.38</v>
      </c>
      <c r="G36" s="129">
        <f t="shared" ca="1" si="3"/>
        <v>1.87</v>
      </c>
      <c r="H36" s="122"/>
      <c r="I36" s="122"/>
      <c r="J36" s="122"/>
      <c r="K36" s="122"/>
      <c r="L36" s="122"/>
      <c r="M36" s="122"/>
      <c r="N36" s="122"/>
      <c r="O36" s="122"/>
      <c r="P36" s="122"/>
      <c r="Q36" s="122"/>
      <c r="R36" s="122"/>
      <c r="S36" s="122"/>
      <c r="T36" s="122"/>
      <c r="U36" s="122"/>
      <c r="V36" s="122"/>
      <c r="W36" s="122"/>
      <c r="X36" s="122"/>
      <c r="Y36" s="122"/>
      <c r="Z36" s="122"/>
      <c r="AA36" s="122"/>
    </row>
    <row r="37" spans="1:27" x14ac:dyDescent="0.25">
      <c r="A37" s="122"/>
      <c r="B37" s="122">
        <v>19</v>
      </c>
      <c r="C37" s="122" t="str">
        <f t="shared" ca="1" si="0"/>
        <v>hombre</v>
      </c>
      <c r="D37" s="122" t="str">
        <f t="shared" ca="1" si="1"/>
        <v>trabajador</v>
      </c>
      <c r="E37" s="122">
        <f t="shared" ca="1" si="2"/>
        <v>72</v>
      </c>
      <c r="F37" s="129">
        <f t="shared" ca="1" si="6"/>
        <v>20.68</v>
      </c>
      <c r="G37" s="129">
        <f t="shared" ca="1" si="3"/>
        <v>1.8</v>
      </c>
      <c r="H37" s="122"/>
      <c r="I37" s="122"/>
      <c r="J37" s="122"/>
      <c r="K37" s="122"/>
      <c r="L37" s="122"/>
      <c r="M37" s="122"/>
      <c r="N37" s="122"/>
      <c r="O37" s="122"/>
      <c r="P37" s="122"/>
      <c r="Q37" s="122"/>
      <c r="R37" s="122"/>
      <c r="S37" s="122"/>
      <c r="T37" s="122"/>
      <c r="U37" s="122"/>
      <c r="V37" s="122"/>
      <c r="W37" s="122"/>
      <c r="X37" s="122"/>
      <c r="Y37" s="122"/>
      <c r="Z37" s="122"/>
      <c r="AA37" s="122"/>
    </row>
    <row r="38" spans="1:27" x14ac:dyDescent="0.25">
      <c r="A38" s="122"/>
      <c r="B38" s="129">
        <v>20</v>
      </c>
      <c r="C38" s="122" t="str">
        <f t="shared" ca="1" si="0"/>
        <v>hombre</v>
      </c>
      <c r="D38" s="122" t="str">
        <f t="shared" ca="1" si="1"/>
        <v>funcionario</v>
      </c>
      <c r="E38" s="122">
        <f t="shared" ca="1" si="2"/>
        <v>15</v>
      </c>
      <c r="F38" s="129">
        <f t="shared" ca="1" si="6"/>
        <v>56.3</v>
      </c>
      <c r="G38" s="129">
        <f t="shared" ca="1" si="3"/>
        <v>1.19</v>
      </c>
      <c r="H38" s="122"/>
      <c r="I38" s="122"/>
      <c r="J38" s="122"/>
      <c r="K38" s="122"/>
      <c r="L38" s="122"/>
      <c r="M38" s="122"/>
      <c r="N38" s="122"/>
      <c r="O38" s="122"/>
      <c r="P38" s="122"/>
      <c r="Q38" s="122"/>
      <c r="R38" s="122"/>
      <c r="S38" s="122"/>
      <c r="T38" s="122"/>
      <c r="U38" s="122"/>
      <c r="V38" s="122"/>
      <c r="W38" s="122"/>
      <c r="X38" s="122"/>
      <c r="Y38" s="122"/>
      <c r="Z38" s="122"/>
      <c r="AA38" s="122"/>
    </row>
    <row r="39" spans="1:27" x14ac:dyDescent="0.25">
      <c r="A39" s="122"/>
      <c r="B39" s="122">
        <v>21</v>
      </c>
      <c r="C39" s="122" t="str">
        <f t="shared" ca="1" si="0"/>
        <v>mujer</v>
      </c>
      <c r="D39" s="122" t="str">
        <f t="shared" ca="1" si="1"/>
        <v>trabajador</v>
      </c>
      <c r="E39" s="122">
        <f t="shared" ca="1" si="2"/>
        <v>41</v>
      </c>
      <c r="F39" s="129">
        <f t="shared" ca="1" si="6"/>
        <v>81.75</v>
      </c>
      <c r="G39" s="129">
        <f t="shared" ca="1" si="3"/>
        <v>1.42</v>
      </c>
      <c r="H39" s="129"/>
      <c r="I39" s="129"/>
      <c r="J39" s="129"/>
      <c r="K39" s="129"/>
      <c r="L39" s="129"/>
      <c r="M39" s="129"/>
      <c r="N39" s="129"/>
      <c r="O39" s="129"/>
      <c r="P39" s="129"/>
      <c r="Q39" s="129"/>
      <c r="R39" s="129"/>
      <c r="S39" s="129"/>
      <c r="T39" s="129"/>
      <c r="U39" s="129"/>
      <c r="V39" s="129"/>
      <c r="W39" s="129"/>
      <c r="X39" s="129"/>
      <c r="Y39" s="129"/>
      <c r="Z39" s="129"/>
      <c r="AA39" s="129"/>
    </row>
    <row r="40" spans="1:27" x14ac:dyDescent="0.25">
      <c r="A40" s="122"/>
      <c r="B40" s="129">
        <v>22</v>
      </c>
      <c r="C40" s="122" t="str">
        <f t="shared" ca="1" si="0"/>
        <v>hombre</v>
      </c>
      <c r="D40" s="122" t="str">
        <f t="shared" ca="1" si="1"/>
        <v>operador</v>
      </c>
      <c r="E40" s="122">
        <f t="shared" ca="1" si="2"/>
        <v>17</v>
      </c>
      <c r="F40" s="129">
        <f t="shared" ca="1" si="6"/>
        <v>20.190000000000001</v>
      </c>
      <c r="G40" s="129">
        <f t="shared" ca="1" si="3"/>
        <v>1.54</v>
      </c>
      <c r="H40" s="129"/>
      <c r="I40" s="129"/>
      <c r="J40" s="129"/>
      <c r="K40" s="129"/>
      <c r="L40" s="129"/>
      <c r="M40" s="129"/>
      <c r="N40" s="129"/>
      <c r="O40" s="129"/>
      <c r="P40" s="129"/>
      <c r="Q40" s="129"/>
      <c r="R40" s="129"/>
      <c r="S40" s="129"/>
      <c r="T40" s="129"/>
      <c r="U40" s="129"/>
      <c r="V40" s="129"/>
      <c r="W40" s="129"/>
      <c r="X40" s="129"/>
      <c r="Y40" s="129"/>
      <c r="Z40" s="129"/>
      <c r="AA40" s="129"/>
    </row>
    <row r="41" spans="1:27" x14ac:dyDescent="0.25">
      <c r="B41" s="122">
        <v>23</v>
      </c>
      <c r="C41" s="122" t="str">
        <f t="shared" ca="1" si="0"/>
        <v>hombre</v>
      </c>
      <c r="D41" s="122" t="str">
        <f t="shared" ca="1" si="1"/>
        <v>operador</v>
      </c>
      <c r="E41" s="122">
        <f t="shared" ca="1" si="2"/>
        <v>72</v>
      </c>
      <c r="F41" s="129">
        <f t="shared" ca="1" si="6"/>
        <v>78.12</v>
      </c>
      <c r="G41" s="129">
        <f t="shared" ca="1" si="3"/>
        <v>1.79</v>
      </c>
    </row>
    <row r="42" spans="1:27" x14ac:dyDescent="0.25">
      <c r="B42" s="129">
        <v>24</v>
      </c>
      <c r="C42" s="122" t="str">
        <f t="shared" ca="1" si="0"/>
        <v>hombre</v>
      </c>
      <c r="D42" s="122" t="str">
        <f t="shared" ca="1" si="1"/>
        <v>trabajador</v>
      </c>
      <c r="E42" s="122">
        <f t="shared" ca="1" si="2"/>
        <v>27</v>
      </c>
      <c r="F42" s="129">
        <f t="shared" ca="1" si="6"/>
        <v>70.900000000000006</v>
      </c>
      <c r="G42" s="129">
        <f t="shared" ca="1" si="3"/>
        <v>1.97</v>
      </c>
    </row>
    <row r="43" spans="1:27" x14ac:dyDescent="0.25">
      <c r="B43" s="122">
        <v>25</v>
      </c>
      <c r="C43" s="122" t="str">
        <f t="shared" ca="1" si="0"/>
        <v>mujer</v>
      </c>
      <c r="D43" s="122" t="str">
        <f t="shared" ca="1" si="1"/>
        <v>funcionario</v>
      </c>
      <c r="E43" s="122">
        <f t="shared" ca="1" si="2"/>
        <v>42</v>
      </c>
      <c r="F43" s="129">
        <f t="shared" ca="1" si="6"/>
        <v>21.99</v>
      </c>
      <c r="G43" s="129">
        <f t="shared" ca="1" si="3"/>
        <v>1.84</v>
      </c>
    </row>
    <row r="44" spans="1:27" x14ac:dyDescent="0.25">
      <c r="B44" s="129">
        <v>26</v>
      </c>
      <c r="C44" s="122" t="str">
        <f t="shared" ca="1" si="0"/>
        <v>mujer</v>
      </c>
      <c r="D44" s="122" t="str">
        <f t="shared" ca="1" si="1"/>
        <v>funcionario</v>
      </c>
      <c r="E44" s="122">
        <f t="shared" ca="1" si="2"/>
        <v>35</v>
      </c>
      <c r="F44" s="129">
        <f t="shared" ca="1" si="6"/>
        <v>98.64</v>
      </c>
      <c r="G44" s="129">
        <f t="shared" ca="1" si="3"/>
        <v>1.84</v>
      </c>
    </row>
    <row r="45" spans="1:27" x14ac:dyDescent="0.25">
      <c r="B45" s="122">
        <v>27</v>
      </c>
      <c r="C45" s="122" t="str">
        <f t="shared" ca="1" si="0"/>
        <v>hombre</v>
      </c>
      <c r="D45" s="122" t="str">
        <f t="shared" ca="1" si="1"/>
        <v>suma</v>
      </c>
      <c r="E45" s="122">
        <f t="shared" ca="1" si="2"/>
        <v>47</v>
      </c>
      <c r="F45" s="129">
        <f t="shared" ca="1" si="6"/>
        <v>87.8</v>
      </c>
      <c r="G45" s="129">
        <f t="shared" ca="1" si="3"/>
        <v>1.59</v>
      </c>
    </row>
    <row r="46" spans="1:27" x14ac:dyDescent="0.25">
      <c r="B46" s="129">
        <v>28</v>
      </c>
      <c r="C46" s="122" t="str">
        <f t="shared" ca="1" si="0"/>
        <v>hombre</v>
      </c>
      <c r="D46" s="122" t="str">
        <f t="shared" ca="1" si="1"/>
        <v>operador</v>
      </c>
      <c r="E46" s="122">
        <f t="shared" ca="1" si="2"/>
        <v>57</v>
      </c>
      <c r="F46" s="129">
        <f t="shared" ca="1" si="6"/>
        <v>64.72</v>
      </c>
      <c r="G46" s="129">
        <f t="shared" ca="1" si="3"/>
        <v>1.08</v>
      </c>
    </row>
    <row r="47" spans="1:27" x14ac:dyDescent="0.25">
      <c r="B47" s="122">
        <v>29</v>
      </c>
      <c r="C47" s="122" t="str">
        <f t="shared" ca="1" si="0"/>
        <v>mujer</v>
      </c>
      <c r="D47" s="122" t="str">
        <f t="shared" ca="1" si="1"/>
        <v>operador</v>
      </c>
      <c r="E47" s="122">
        <f t="shared" ca="1" si="2"/>
        <v>28</v>
      </c>
      <c r="F47" s="129">
        <f t="shared" ca="1" si="6"/>
        <v>51.97</v>
      </c>
      <c r="G47" s="129">
        <f t="shared" ca="1" si="3"/>
        <v>1.18</v>
      </c>
    </row>
    <row r="48" spans="1:27" x14ac:dyDescent="0.25">
      <c r="B48" s="129">
        <v>30</v>
      </c>
      <c r="C48" s="122" t="str">
        <f t="shared" ca="1" si="0"/>
        <v>hombre</v>
      </c>
      <c r="D48" s="122" t="str">
        <f t="shared" ca="1" si="1"/>
        <v>suma</v>
      </c>
      <c r="E48" s="122">
        <f t="shared" ca="1" si="2"/>
        <v>19</v>
      </c>
      <c r="F48" s="129">
        <f t="shared" ca="1" si="6"/>
        <v>95.11</v>
      </c>
      <c r="G48" s="129">
        <f t="shared" ca="1" si="3"/>
        <v>1.24</v>
      </c>
    </row>
    <row r="49" spans="2:7" x14ac:dyDescent="0.25">
      <c r="B49" s="122">
        <v>31</v>
      </c>
      <c r="C49" s="122" t="str">
        <f t="shared" ca="1" si="0"/>
        <v>mujer</v>
      </c>
      <c r="D49" s="122" t="str">
        <f t="shared" ca="1" si="1"/>
        <v>funcionario</v>
      </c>
      <c r="E49" s="122">
        <f t="shared" ca="1" si="2"/>
        <v>22</v>
      </c>
      <c r="F49" s="129">
        <f t="shared" ca="1" si="6"/>
        <v>93.5</v>
      </c>
      <c r="G49" s="129">
        <f t="shared" ca="1" si="3"/>
        <v>1.47</v>
      </c>
    </row>
    <row r="50" spans="2:7" x14ac:dyDescent="0.25">
      <c r="B50" s="129">
        <v>32</v>
      </c>
      <c r="C50" s="122" t="str">
        <f t="shared" ca="1" si="0"/>
        <v>hombre</v>
      </c>
      <c r="D50" s="122" t="str">
        <f t="shared" ca="1" si="1"/>
        <v>trabajador</v>
      </c>
      <c r="E50" s="122">
        <f t="shared" ca="1" si="2"/>
        <v>14</v>
      </c>
      <c r="F50" s="129">
        <f t="shared" ca="1" si="6"/>
        <v>48.91</v>
      </c>
      <c r="G50" s="129">
        <f t="shared" ca="1" si="3"/>
        <v>1.3</v>
      </c>
    </row>
    <row r="51" spans="2:7" x14ac:dyDescent="0.25">
      <c r="B51" s="122">
        <v>33</v>
      </c>
      <c r="C51" s="122" t="str">
        <f t="shared" ca="1" si="0"/>
        <v>mujer</v>
      </c>
      <c r="D51" s="122" t="str">
        <f t="shared" ca="1" si="1"/>
        <v>comerciante</v>
      </c>
      <c r="E51" s="122">
        <f t="shared" ca="1" si="2"/>
        <v>42</v>
      </c>
      <c r="F51" s="129">
        <f t="shared" ca="1" si="6"/>
        <v>78.86</v>
      </c>
      <c r="G51" s="129">
        <f t="shared" ca="1" si="3"/>
        <v>1.81</v>
      </c>
    </row>
    <row r="52" spans="2:7" x14ac:dyDescent="0.25">
      <c r="B52" s="129">
        <v>34</v>
      </c>
      <c r="C52" s="122" t="str">
        <f t="shared" ca="1" si="0"/>
        <v>mujer</v>
      </c>
      <c r="D52" s="122" t="str">
        <f t="shared" ca="1" si="1"/>
        <v>trabajador</v>
      </c>
      <c r="E52" s="122">
        <f t="shared" ca="1" si="2"/>
        <v>22</v>
      </c>
      <c r="F52" s="129">
        <f t="shared" ca="1" si="6"/>
        <v>38.22</v>
      </c>
      <c r="G52" s="129">
        <f t="shared" ca="1" si="3"/>
        <v>1.04</v>
      </c>
    </row>
    <row r="53" spans="2:7" x14ac:dyDescent="0.25">
      <c r="B53" s="122">
        <v>35</v>
      </c>
      <c r="C53" s="122" t="str">
        <f t="shared" ca="1" si="0"/>
        <v>mujer</v>
      </c>
      <c r="D53" s="122" t="str">
        <f t="shared" ca="1" si="1"/>
        <v>funcionario</v>
      </c>
      <c r="E53" s="122">
        <f t="shared" ca="1" si="2"/>
        <v>73</v>
      </c>
      <c r="F53" s="129">
        <f t="shared" ca="1" si="6"/>
        <v>90.58</v>
      </c>
      <c r="G53" s="129">
        <f t="shared" ca="1" si="3"/>
        <v>1.61</v>
      </c>
    </row>
    <row r="54" spans="2:7" x14ac:dyDescent="0.25">
      <c r="B54" s="129">
        <v>36</v>
      </c>
      <c r="C54" s="122" t="str">
        <f t="shared" ca="1" si="0"/>
        <v>mujer</v>
      </c>
      <c r="D54" s="122" t="str">
        <f t="shared" ca="1" si="1"/>
        <v>operador</v>
      </c>
      <c r="E54" s="122">
        <f t="shared" ca="1" si="2"/>
        <v>75</v>
      </c>
      <c r="F54" s="129">
        <f t="shared" ca="1" si="6"/>
        <v>56.55</v>
      </c>
      <c r="G54" s="129">
        <f t="shared" ca="1" si="3"/>
        <v>1.98</v>
      </c>
    </row>
    <row r="55" spans="2:7" x14ac:dyDescent="0.25">
      <c r="B55" s="122">
        <v>37</v>
      </c>
      <c r="C55" s="122" t="str">
        <f t="shared" ca="1" si="0"/>
        <v>mujer</v>
      </c>
      <c r="D55" s="122" t="str">
        <f t="shared" ca="1" si="1"/>
        <v>trabajador</v>
      </c>
      <c r="E55" s="122">
        <f t="shared" ca="1" si="2"/>
        <v>24</v>
      </c>
      <c r="F55" s="129">
        <f t="shared" ca="1" si="6"/>
        <v>45.65</v>
      </c>
      <c r="G55" s="129">
        <f t="shared" ca="1" si="3"/>
        <v>1.66</v>
      </c>
    </row>
    <row r="56" spans="2:7" x14ac:dyDescent="0.25">
      <c r="B56" s="129">
        <v>38</v>
      </c>
      <c r="C56" s="122" t="str">
        <f t="shared" ca="1" si="0"/>
        <v>mujer</v>
      </c>
      <c r="D56" s="122" t="str">
        <f t="shared" ca="1" si="1"/>
        <v>funcionario</v>
      </c>
      <c r="E56" s="122">
        <f t="shared" ca="1" si="2"/>
        <v>55</v>
      </c>
      <c r="F56" s="129">
        <f t="shared" ca="1" si="6"/>
        <v>42.56</v>
      </c>
      <c r="G56" s="129">
        <f t="shared" ca="1" si="3"/>
        <v>1.75</v>
      </c>
    </row>
    <row r="57" spans="2:7" x14ac:dyDescent="0.25">
      <c r="B57" s="122">
        <v>39</v>
      </c>
      <c r="C57" s="122" t="str">
        <f t="shared" ca="1" si="0"/>
        <v>hombre</v>
      </c>
      <c r="D57" s="122" t="str">
        <f t="shared" ca="1" si="1"/>
        <v>suma</v>
      </c>
      <c r="E57" s="122">
        <f t="shared" ca="1" si="2"/>
        <v>39</v>
      </c>
      <c r="F57" s="129">
        <f t="shared" ca="1" si="6"/>
        <v>37.880000000000003</v>
      </c>
      <c r="G57" s="129">
        <f t="shared" ca="1" si="3"/>
        <v>1.53</v>
      </c>
    </row>
    <row r="58" spans="2:7" x14ac:dyDescent="0.25">
      <c r="B58" s="129">
        <v>40</v>
      </c>
      <c r="C58" s="122" t="str">
        <f t="shared" ca="1" si="0"/>
        <v>hombre</v>
      </c>
      <c r="D58" s="122" t="str">
        <f t="shared" ca="1" si="1"/>
        <v>funcionario</v>
      </c>
      <c r="E58" s="122">
        <f t="shared" ca="1" si="2"/>
        <v>29</v>
      </c>
      <c r="F58" s="129">
        <f t="shared" ca="1" si="6"/>
        <v>98.7</v>
      </c>
      <c r="G58" s="129">
        <f t="shared" ca="1" si="3"/>
        <v>1.58</v>
      </c>
    </row>
    <row r="59" spans="2:7" x14ac:dyDescent="0.25">
      <c r="B59" s="122">
        <v>41</v>
      </c>
      <c r="C59" s="122" t="str">
        <f t="shared" ca="1" si="0"/>
        <v>mujer</v>
      </c>
      <c r="D59" s="122" t="str">
        <f t="shared" ca="1" si="1"/>
        <v>trabajador</v>
      </c>
      <c r="E59" s="122">
        <f t="shared" ca="1" si="2"/>
        <v>37</v>
      </c>
      <c r="F59" s="129">
        <f t="shared" ca="1" si="6"/>
        <v>58</v>
      </c>
      <c r="G59" s="129">
        <f t="shared" ca="1" si="3"/>
        <v>1.85</v>
      </c>
    </row>
    <row r="60" spans="2:7" x14ac:dyDescent="0.25">
      <c r="B60" s="129">
        <v>42</v>
      </c>
      <c r="C60" s="122" t="str">
        <f t="shared" ca="1" si="0"/>
        <v>hombre</v>
      </c>
      <c r="D60" s="122" t="str">
        <f t="shared" ca="1" si="1"/>
        <v>suma</v>
      </c>
      <c r="E60" s="122">
        <f t="shared" ca="1" si="2"/>
        <v>70</v>
      </c>
      <c r="F60" s="129">
        <f t="shared" ca="1" si="6"/>
        <v>56.73</v>
      </c>
      <c r="G60" s="129">
        <f t="shared" ca="1" si="3"/>
        <v>1.99</v>
      </c>
    </row>
    <row r="61" spans="2:7" x14ac:dyDescent="0.25">
      <c r="B61" s="122">
        <v>43</v>
      </c>
      <c r="C61" s="122" t="str">
        <f t="shared" ca="1" si="0"/>
        <v>mujer</v>
      </c>
      <c r="D61" s="122" t="str">
        <f t="shared" ca="1" si="1"/>
        <v>comerciante</v>
      </c>
      <c r="E61" s="122">
        <f t="shared" ca="1" si="2"/>
        <v>71</v>
      </c>
      <c r="F61" s="129">
        <f t="shared" ca="1" si="6"/>
        <v>50.01</v>
      </c>
      <c r="G61" s="129">
        <f t="shared" ca="1" si="3"/>
        <v>1.52</v>
      </c>
    </row>
    <row r="62" spans="2:7" x14ac:dyDescent="0.25">
      <c r="B62" s="129">
        <v>44</v>
      </c>
      <c r="C62" s="122" t="str">
        <f t="shared" ca="1" si="0"/>
        <v>mujer</v>
      </c>
      <c r="D62" s="122" t="str">
        <f t="shared" ca="1" si="1"/>
        <v>comerciante</v>
      </c>
      <c r="E62" s="122">
        <f t="shared" ca="1" si="2"/>
        <v>34</v>
      </c>
      <c r="F62" s="129">
        <f t="shared" ca="1" si="6"/>
        <v>31.5</v>
      </c>
      <c r="G62" s="129">
        <f t="shared" ca="1" si="3"/>
        <v>1.54</v>
      </c>
    </row>
    <row r="63" spans="2:7" x14ac:dyDescent="0.25">
      <c r="B63" s="122">
        <v>45</v>
      </c>
      <c r="C63" s="122" t="str">
        <f t="shared" ca="1" si="0"/>
        <v>mujer</v>
      </c>
      <c r="D63" s="122" t="str">
        <f t="shared" ca="1" si="1"/>
        <v>profesionista</v>
      </c>
      <c r="E63" s="122">
        <f t="shared" ca="1" si="2"/>
        <v>64</v>
      </c>
      <c r="F63" s="129">
        <f t="shared" ca="1" si="6"/>
        <v>64.459999999999994</v>
      </c>
      <c r="G63" s="129">
        <f t="shared" ca="1" si="3"/>
        <v>1.08</v>
      </c>
    </row>
    <row r="64" spans="2:7" x14ac:dyDescent="0.25">
      <c r="B64" s="129">
        <v>46</v>
      </c>
      <c r="C64" s="122" t="str">
        <f t="shared" ca="1" si="0"/>
        <v>mujer</v>
      </c>
      <c r="D64" s="122" t="str">
        <f t="shared" ca="1" si="1"/>
        <v>operador</v>
      </c>
      <c r="E64" s="122">
        <f t="shared" ca="1" si="2"/>
        <v>56</v>
      </c>
      <c r="F64" s="129">
        <f t="shared" ca="1" si="6"/>
        <v>83.47</v>
      </c>
      <c r="G64" s="129">
        <f t="shared" ca="1" si="3"/>
        <v>1.29</v>
      </c>
    </row>
    <row r="65" spans="2:7" x14ac:dyDescent="0.25">
      <c r="B65" s="122">
        <v>47</v>
      </c>
      <c r="C65" s="122" t="str">
        <f t="shared" ca="1" si="0"/>
        <v>mujer</v>
      </c>
      <c r="D65" s="122" t="str">
        <f t="shared" ca="1" si="1"/>
        <v>comerciante</v>
      </c>
      <c r="E65" s="122">
        <f t="shared" ca="1" si="2"/>
        <v>23</v>
      </c>
      <c r="F65" s="129">
        <f t="shared" ca="1" si="6"/>
        <v>90.24</v>
      </c>
      <c r="G65" s="129">
        <f t="shared" ca="1" si="3"/>
        <v>1.1000000000000001</v>
      </c>
    </row>
    <row r="66" spans="2:7" x14ac:dyDescent="0.25">
      <c r="B66" s="129">
        <v>48</v>
      </c>
      <c r="C66" s="122" t="str">
        <f t="shared" ca="1" si="0"/>
        <v>mujer</v>
      </c>
      <c r="D66" s="122" t="str">
        <f t="shared" ca="1" si="1"/>
        <v>operador</v>
      </c>
      <c r="E66" s="122">
        <f t="shared" ca="1" si="2"/>
        <v>40</v>
      </c>
      <c r="F66" s="129">
        <f t="shared" ca="1" si="6"/>
        <v>42.98</v>
      </c>
      <c r="G66" s="129">
        <f t="shared" ca="1" si="3"/>
        <v>1.62</v>
      </c>
    </row>
    <row r="67" spans="2:7" x14ac:dyDescent="0.25">
      <c r="B67" s="122">
        <v>49</v>
      </c>
      <c r="C67" s="122" t="str">
        <f t="shared" ca="1" si="0"/>
        <v>hombre</v>
      </c>
      <c r="D67" s="122" t="str">
        <f t="shared" ca="1" si="1"/>
        <v>comerciante</v>
      </c>
      <c r="E67" s="122">
        <f t="shared" ca="1" si="2"/>
        <v>74</v>
      </c>
      <c r="F67" s="129">
        <f t="shared" ca="1" si="6"/>
        <v>96.28</v>
      </c>
      <c r="G67" s="129">
        <f t="shared" ca="1" si="3"/>
        <v>1.66</v>
      </c>
    </row>
    <row r="68" spans="2:7" x14ac:dyDescent="0.25">
      <c r="B68" s="129">
        <v>50</v>
      </c>
      <c r="C68" s="122" t="str">
        <f t="shared" ca="1" si="0"/>
        <v>hombre</v>
      </c>
      <c r="D68" s="122" t="str">
        <f t="shared" ca="1" si="1"/>
        <v>profesionista</v>
      </c>
      <c r="E68" s="122">
        <f t="shared" ca="1" si="2"/>
        <v>68</v>
      </c>
      <c r="F68" s="129">
        <f t="shared" ca="1" si="6"/>
        <v>59.07</v>
      </c>
      <c r="G68" s="129">
        <f t="shared" ca="1" si="3"/>
        <v>1.64</v>
      </c>
    </row>
    <row r="69" spans="2:7" x14ac:dyDescent="0.25">
      <c r="B69" s="122">
        <v>51</v>
      </c>
      <c r="C69" s="122" t="str">
        <f t="shared" ca="1" si="0"/>
        <v>mujer</v>
      </c>
      <c r="D69" s="122" t="str">
        <f t="shared" ca="1" si="1"/>
        <v>funcionario</v>
      </c>
      <c r="E69" s="122">
        <f t="shared" ca="1" si="2"/>
        <v>34</v>
      </c>
      <c r="F69" s="129">
        <f t="shared" ca="1" si="6"/>
        <v>42.74</v>
      </c>
      <c r="G69" s="129">
        <f t="shared" ca="1" si="3"/>
        <v>1.62</v>
      </c>
    </row>
    <row r="70" spans="2:7" x14ac:dyDescent="0.25">
      <c r="B70" s="129">
        <v>52</v>
      </c>
      <c r="C70" s="122" t="str">
        <f t="shared" ca="1" si="0"/>
        <v>hombre</v>
      </c>
      <c r="D70" s="122" t="str">
        <f t="shared" ca="1" si="1"/>
        <v>operador</v>
      </c>
      <c r="E70" s="122">
        <f t="shared" ca="1" si="2"/>
        <v>10</v>
      </c>
      <c r="F70" s="129">
        <f t="shared" ca="1" si="6"/>
        <v>30.28</v>
      </c>
      <c r="G70" s="129">
        <f t="shared" ca="1" si="3"/>
        <v>1.1399999999999999</v>
      </c>
    </row>
    <row r="71" spans="2:7" x14ac:dyDescent="0.25">
      <c r="B71" s="122">
        <v>53</v>
      </c>
      <c r="C71" s="122" t="str">
        <f t="shared" ca="1" si="0"/>
        <v>mujer</v>
      </c>
      <c r="D71" s="122" t="str">
        <f t="shared" ca="1" si="1"/>
        <v>comerciante</v>
      </c>
      <c r="E71" s="122">
        <f t="shared" ca="1" si="2"/>
        <v>47</v>
      </c>
      <c r="F71" s="129">
        <f t="shared" ca="1" si="6"/>
        <v>85.18</v>
      </c>
      <c r="G71" s="129">
        <f t="shared" ca="1" si="3"/>
        <v>1.6</v>
      </c>
    </row>
    <row r="72" spans="2:7" x14ac:dyDescent="0.25">
      <c r="B72" s="129">
        <v>54</v>
      </c>
      <c r="C72" s="122" t="str">
        <f t="shared" ca="1" si="0"/>
        <v>hombre</v>
      </c>
      <c r="D72" s="122" t="str">
        <f t="shared" ca="1" si="1"/>
        <v>trabajador</v>
      </c>
      <c r="E72" s="122">
        <f t="shared" ca="1" si="2"/>
        <v>51</v>
      </c>
      <c r="F72" s="129">
        <f t="shared" ca="1" si="6"/>
        <v>56.79</v>
      </c>
      <c r="G72" s="129">
        <f t="shared" ca="1" si="3"/>
        <v>1.67</v>
      </c>
    </row>
    <row r="73" spans="2:7" x14ac:dyDescent="0.25">
      <c r="B73" s="122">
        <v>55</v>
      </c>
      <c r="C73" s="122" t="str">
        <f t="shared" ca="1" si="0"/>
        <v>mujer</v>
      </c>
      <c r="D73" s="122" t="str">
        <f t="shared" ca="1" si="1"/>
        <v>funcionario</v>
      </c>
      <c r="E73" s="122">
        <f t="shared" ca="1" si="2"/>
        <v>27</v>
      </c>
      <c r="F73" s="129">
        <f t="shared" ca="1" si="6"/>
        <v>73.77</v>
      </c>
      <c r="G73" s="129">
        <f t="shared" ca="1" si="3"/>
        <v>1.48</v>
      </c>
    </row>
    <row r="74" spans="2:7" x14ac:dyDescent="0.25">
      <c r="B74" s="129">
        <v>56</v>
      </c>
      <c r="C74" s="122" t="str">
        <f t="shared" ca="1" si="0"/>
        <v>mujer</v>
      </c>
      <c r="D74" s="122" t="str">
        <f t="shared" ca="1" si="1"/>
        <v>suma</v>
      </c>
      <c r="E74" s="122">
        <f t="shared" ca="1" si="2"/>
        <v>60</v>
      </c>
      <c r="F74" s="129">
        <f t="shared" ca="1" si="6"/>
        <v>83.48</v>
      </c>
      <c r="G74" s="129">
        <f t="shared" ca="1" si="3"/>
        <v>1.56</v>
      </c>
    </row>
    <row r="75" spans="2:7" x14ac:dyDescent="0.25">
      <c r="B75" s="122">
        <v>57</v>
      </c>
      <c r="C75" s="122" t="str">
        <f t="shared" ca="1" si="0"/>
        <v>mujer</v>
      </c>
      <c r="D75" s="122" t="str">
        <f t="shared" ca="1" si="1"/>
        <v>funcionario</v>
      </c>
      <c r="E75" s="122">
        <f t="shared" ca="1" si="2"/>
        <v>55</v>
      </c>
      <c r="F75" s="129">
        <f t="shared" ca="1" si="6"/>
        <v>59.1</v>
      </c>
      <c r="G75" s="129">
        <f t="shared" ca="1" si="3"/>
        <v>1.03</v>
      </c>
    </row>
    <row r="76" spans="2:7" x14ac:dyDescent="0.25">
      <c r="B76" s="129">
        <v>58</v>
      </c>
      <c r="C76" s="122" t="str">
        <f t="shared" ca="1" si="0"/>
        <v>hombre</v>
      </c>
      <c r="D76" s="122" t="str">
        <f t="shared" ca="1" si="1"/>
        <v>operador</v>
      </c>
      <c r="E76" s="122">
        <f t="shared" ca="1" si="2"/>
        <v>43</v>
      </c>
      <c r="F76" s="129">
        <f t="shared" ca="1" si="6"/>
        <v>92.76</v>
      </c>
      <c r="G76" s="129">
        <f t="shared" ca="1" si="3"/>
        <v>1.18</v>
      </c>
    </row>
    <row r="77" spans="2:7" x14ac:dyDescent="0.25">
      <c r="B77" s="122">
        <v>59</v>
      </c>
      <c r="C77" s="122" t="str">
        <f t="shared" ca="1" si="0"/>
        <v>mujer</v>
      </c>
      <c r="D77" s="122" t="str">
        <f t="shared" ca="1" si="1"/>
        <v>operador</v>
      </c>
      <c r="E77" s="122">
        <f t="shared" ca="1" si="2"/>
        <v>43</v>
      </c>
      <c r="F77" s="129">
        <f t="shared" ca="1" si="6"/>
        <v>92.43</v>
      </c>
      <c r="G77" s="129">
        <f t="shared" ca="1" si="3"/>
        <v>1.44</v>
      </c>
    </row>
    <row r="78" spans="2:7" x14ac:dyDescent="0.25">
      <c r="B78" s="129">
        <v>60</v>
      </c>
      <c r="C78" s="122" t="str">
        <f t="shared" ca="1" si="0"/>
        <v>mujer</v>
      </c>
      <c r="D78" s="122" t="str">
        <f t="shared" ca="1" si="1"/>
        <v>trabajador</v>
      </c>
      <c r="E78" s="122">
        <f t="shared" ca="1" si="2"/>
        <v>69</v>
      </c>
      <c r="F78" s="129">
        <f t="shared" ca="1" si="6"/>
        <v>48.24</v>
      </c>
      <c r="G78" s="129">
        <f t="shared" ca="1" si="3"/>
        <v>1.47</v>
      </c>
    </row>
    <row r="79" spans="2:7" x14ac:dyDescent="0.25">
      <c r="B79" s="122">
        <v>61</v>
      </c>
      <c r="C79" s="122" t="str">
        <f t="shared" ca="1" si="0"/>
        <v>mujer</v>
      </c>
      <c r="D79" s="122" t="str">
        <f t="shared" ca="1" si="1"/>
        <v>operador</v>
      </c>
      <c r="E79" s="122">
        <f t="shared" ca="1" si="2"/>
        <v>63</v>
      </c>
      <c r="F79" s="129">
        <f t="shared" ca="1" si="6"/>
        <v>58.55</v>
      </c>
      <c r="G79" s="129">
        <f t="shared" ca="1" si="3"/>
        <v>1.67</v>
      </c>
    </row>
    <row r="80" spans="2:7" x14ac:dyDescent="0.25">
      <c r="B80" s="129">
        <v>62</v>
      </c>
      <c r="C80" s="122" t="str">
        <f t="shared" ca="1" si="0"/>
        <v>mujer</v>
      </c>
      <c r="D80" s="122" t="str">
        <f t="shared" ca="1" si="1"/>
        <v>operador</v>
      </c>
      <c r="E80" s="122">
        <f t="shared" ca="1" si="2"/>
        <v>60</v>
      </c>
      <c r="F80" s="129">
        <f t="shared" ca="1" si="6"/>
        <v>20.260000000000002</v>
      </c>
      <c r="G80" s="129">
        <f t="shared" ca="1" si="3"/>
        <v>1.02</v>
      </c>
    </row>
    <row r="81" spans="2:7" x14ac:dyDescent="0.25">
      <c r="B81" s="122">
        <v>63</v>
      </c>
      <c r="C81" s="122" t="str">
        <f t="shared" ca="1" si="0"/>
        <v>mujer</v>
      </c>
      <c r="D81" s="122" t="str">
        <f t="shared" ca="1" si="1"/>
        <v>suma</v>
      </c>
      <c r="E81" s="122">
        <f t="shared" ca="1" si="2"/>
        <v>13</v>
      </c>
      <c r="F81" s="129">
        <f t="shared" ca="1" si="6"/>
        <v>74.23</v>
      </c>
      <c r="G81" s="129">
        <f t="shared" ca="1" si="3"/>
        <v>1.36</v>
      </c>
    </row>
    <row r="82" spans="2:7" x14ac:dyDescent="0.25">
      <c r="B82" s="129">
        <v>64</v>
      </c>
      <c r="C82" s="122" t="str">
        <f t="shared" ca="1" si="0"/>
        <v>mujer</v>
      </c>
      <c r="D82" s="122" t="str">
        <f t="shared" ca="1" si="1"/>
        <v>operador</v>
      </c>
      <c r="E82" s="122">
        <f t="shared" ca="1" si="2"/>
        <v>13</v>
      </c>
      <c r="F82" s="129">
        <f t="shared" ca="1" si="6"/>
        <v>72.040000000000006</v>
      </c>
      <c r="G82" s="129">
        <f t="shared" ca="1" si="3"/>
        <v>1.43</v>
      </c>
    </row>
    <row r="83" spans="2:7" x14ac:dyDescent="0.25">
      <c r="B83" s="122">
        <v>65</v>
      </c>
      <c r="C83" s="122" t="str">
        <f t="shared" ca="1" si="0"/>
        <v>mujer</v>
      </c>
      <c r="D83" s="122" t="str">
        <f t="shared" ca="1" si="1"/>
        <v>profesionista</v>
      </c>
      <c r="E83" s="122">
        <f t="shared" ca="1" si="2"/>
        <v>56</v>
      </c>
      <c r="F83" s="129">
        <f t="shared" ca="1" si="6"/>
        <v>63.74</v>
      </c>
      <c r="G83" s="129">
        <f t="shared" ca="1" si="3"/>
        <v>1.18</v>
      </c>
    </row>
    <row r="84" spans="2:7" x14ac:dyDescent="0.25">
      <c r="B84" s="129">
        <v>66</v>
      </c>
      <c r="C84" s="122" t="str">
        <f t="shared" ref="C84:C147" ca="1" si="8">IF(RANDBETWEEN(0,1)=0,"hombre","mujer")</f>
        <v>mujer</v>
      </c>
      <c r="D84" s="122" t="str">
        <f t="shared" ref="D84:D147" ca="1" si="9">INDEX($Q$19:$Q$24,RANDBETWEEN(1,COUNTA($Q$19:$Q$24)),1)</f>
        <v>funcionario</v>
      </c>
      <c r="E84" s="122">
        <f t="shared" ref="E84:E147" ca="1" si="10">RANDBETWEEN(10,75)</f>
        <v>67</v>
      </c>
      <c r="F84" s="129">
        <f t="shared" ca="1" si="6"/>
        <v>69.959999999999994</v>
      </c>
      <c r="G84" s="129">
        <f t="shared" ref="G84:G147" ca="1" si="11">RANDBETWEEN(1*100,2*100)/100</f>
        <v>1.87</v>
      </c>
    </row>
    <row r="85" spans="2:7" x14ac:dyDescent="0.25">
      <c r="B85" s="122">
        <v>67</v>
      </c>
      <c r="C85" s="122" t="str">
        <f t="shared" ca="1" si="8"/>
        <v>mujer</v>
      </c>
      <c r="D85" s="122" t="str">
        <f t="shared" ca="1" si="9"/>
        <v>profesionista</v>
      </c>
      <c r="E85" s="122">
        <f t="shared" ca="1" si="10"/>
        <v>22</v>
      </c>
      <c r="F85" s="129">
        <f t="shared" ref="F85:F148" ca="1" si="12">RANDBETWEEN(20*100,100*100)/100</f>
        <v>51.93</v>
      </c>
      <c r="G85" s="129">
        <f t="shared" ca="1" si="11"/>
        <v>1.37</v>
      </c>
    </row>
    <row r="86" spans="2:7" x14ac:dyDescent="0.25">
      <c r="B86" s="129">
        <v>68</v>
      </c>
      <c r="C86" s="122" t="str">
        <f t="shared" ca="1" si="8"/>
        <v>hombre</v>
      </c>
      <c r="D86" s="122" t="str">
        <f t="shared" ca="1" si="9"/>
        <v>operador</v>
      </c>
      <c r="E86" s="122">
        <f t="shared" ca="1" si="10"/>
        <v>73</v>
      </c>
      <c r="F86" s="129">
        <f t="shared" ca="1" si="12"/>
        <v>33.33</v>
      </c>
      <c r="G86" s="129">
        <f t="shared" ca="1" si="11"/>
        <v>1.48</v>
      </c>
    </row>
    <row r="87" spans="2:7" x14ac:dyDescent="0.25">
      <c r="B87" s="122">
        <v>69</v>
      </c>
      <c r="C87" s="122" t="str">
        <f t="shared" ca="1" si="8"/>
        <v>mujer</v>
      </c>
      <c r="D87" s="122" t="str">
        <f t="shared" ca="1" si="9"/>
        <v>suma</v>
      </c>
      <c r="E87" s="122">
        <f t="shared" ca="1" si="10"/>
        <v>16</v>
      </c>
      <c r="F87" s="129">
        <f t="shared" ca="1" si="12"/>
        <v>44.47</v>
      </c>
      <c r="G87" s="129">
        <f t="shared" ca="1" si="11"/>
        <v>1.38</v>
      </c>
    </row>
    <row r="88" spans="2:7" x14ac:dyDescent="0.25">
      <c r="B88" s="129">
        <v>70</v>
      </c>
      <c r="C88" s="122" t="str">
        <f t="shared" ca="1" si="8"/>
        <v>hombre</v>
      </c>
      <c r="D88" s="122" t="str">
        <f t="shared" ca="1" si="9"/>
        <v>funcionario</v>
      </c>
      <c r="E88" s="122">
        <f t="shared" ca="1" si="10"/>
        <v>61</v>
      </c>
      <c r="F88" s="129">
        <f t="shared" ca="1" si="12"/>
        <v>21.08</v>
      </c>
      <c r="G88" s="129">
        <f t="shared" ca="1" si="11"/>
        <v>1.28</v>
      </c>
    </row>
    <row r="89" spans="2:7" x14ac:dyDescent="0.25">
      <c r="B89" s="122">
        <v>71</v>
      </c>
      <c r="C89" s="122" t="str">
        <f t="shared" ca="1" si="8"/>
        <v>hombre</v>
      </c>
      <c r="D89" s="122" t="str">
        <f t="shared" ca="1" si="9"/>
        <v>trabajador</v>
      </c>
      <c r="E89" s="122">
        <f t="shared" ca="1" si="10"/>
        <v>49</v>
      </c>
      <c r="F89" s="129">
        <f t="shared" ca="1" si="12"/>
        <v>58.71</v>
      </c>
      <c r="G89" s="129">
        <f t="shared" ca="1" si="11"/>
        <v>1.04</v>
      </c>
    </row>
    <row r="90" spans="2:7" x14ac:dyDescent="0.25">
      <c r="B90" s="129">
        <v>72</v>
      </c>
      <c r="C90" s="122" t="str">
        <f t="shared" ca="1" si="8"/>
        <v>mujer</v>
      </c>
      <c r="D90" s="122" t="str">
        <f t="shared" ca="1" si="9"/>
        <v>comerciante</v>
      </c>
      <c r="E90" s="122">
        <f t="shared" ca="1" si="10"/>
        <v>53</v>
      </c>
      <c r="F90" s="129">
        <f t="shared" ca="1" si="12"/>
        <v>86.48</v>
      </c>
      <c r="G90" s="129">
        <f t="shared" ca="1" si="11"/>
        <v>1.73</v>
      </c>
    </row>
    <row r="91" spans="2:7" x14ac:dyDescent="0.25">
      <c r="B91" s="122">
        <v>73</v>
      </c>
      <c r="C91" s="122" t="str">
        <f t="shared" ca="1" si="8"/>
        <v>mujer</v>
      </c>
      <c r="D91" s="122" t="str">
        <f t="shared" ca="1" si="9"/>
        <v>operador</v>
      </c>
      <c r="E91" s="122">
        <f t="shared" ca="1" si="10"/>
        <v>12</v>
      </c>
      <c r="F91" s="129">
        <f t="shared" ca="1" si="12"/>
        <v>63.83</v>
      </c>
      <c r="G91" s="129">
        <f t="shared" ca="1" si="11"/>
        <v>1.41</v>
      </c>
    </row>
    <row r="92" spans="2:7" x14ac:dyDescent="0.25">
      <c r="B92" s="129">
        <v>74</v>
      </c>
      <c r="C92" s="122" t="str">
        <f t="shared" ca="1" si="8"/>
        <v>hombre</v>
      </c>
      <c r="D92" s="122" t="str">
        <f t="shared" ca="1" si="9"/>
        <v>trabajador</v>
      </c>
      <c r="E92" s="122">
        <f t="shared" ca="1" si="10"/>
        <v>39</v>
      </c>
      <c r="F92" s="129">
        <f t="shared" ca="1" si="12"/>
        <v>55.71</v>
      </c>
      <c r="G92" s="129">
        <f t="shared" ca="1" si="11"/>
        <v>1.04</v>
      </c>
    </row>
    <row r="93" spans="2:7" x14ac:dyDescent="0.25">
      <c r="B93" s="122">
        <v>75</v>
      </c>
      <c r="C93" s="122" t="str">
        <f t="shared" ca="1" si="8"/>
        <v>hombre</v>
      </c>
      <c r="D93" s="122" t="str">
        <f t="shared" ca="1" si="9"/>
        <v>comerciante</v>
      </c>
      <c r="E93" s="122">
        <f t="shared" ca="1" si="10"/>
        <v>20</v>
      </c>
      <c r="F93" s="129">
        <f t="shared" ca="1" si="12"/>
        <v>25.7</v>
      </c>
      <c r="G93" s="129">
        <f t="shared" ca="1" si="11"/>
        <v>1.5</v>
      </c>
    </row>
    <row r="94" spans="2:7" x14ac:dyDescent="0.25">
      <c r="B94" s="129">
        <v>76</v>
      </c>
      <c r="C94" s="122" t="str">
        <f t="shared" ca="1" si="8"/>
        <v>hombre</v>
      </c>
      <c r="D94" s="122" t="str">
        <f t="shared" ca="1" si="9"/>
        <v>trabajador</v>
      </c>
      <c r="E94" s="122">
        <f t="shared" ca="1" si="10"/>
        <v>15</v>
      </c>
      <c r="F94" s="129">
        <f t="shared" ca="1" si="12"/>
        <v>30.36</v>
      </c>
      <c r="G94" s="129">
        <f t="shared" ca="1" si="11"/>
        <v>1.8</v>
      </c>
    </row>
    <row r="95" spans="2:7" x14ac:dyDescent="0.25">
      <c r="B95" s="122">
        <v>77</v>
      </c>
      <c r="C95" s="122" t="str">
        <f t="shared" ca="1" si="8"/>
        <v>hombre</v>
      </c>
      <c r="D95" s="122" t="str">
        <f t="shared" ca="1" si="9"/>
        <v>comerciante</v>
      </c>
      <c r="E95" s="122">
        <f t="shared" ca="1" si="10"/>
        <v>57</v>
      </c>
      <c r="F95" s="129">
        <f t="shared" ca="1" si="12"/>
        <v>96.61</v>
      </c>
      <c r="G95" s="129">
        <f t="shared" ca="1" si="11"/>
        <v>1.38</v>
      </c>
    </row>
    <row r="96" spans="2:7" x14ac:dyDescent="0.25">
      <c r="B96" s="129">
        <v>78</v>
      </c>
      <c r="C96" s="122" t="str">
        <f t="shared" ca="1" si="8"/>
        <v>hombre</v>
      </c>
      <c r="D96" s="122" t="str">
        <f t="shared" ca="1" si="9"/>
        <v>operador</v>
      </c>
      <c r="E96" s="122">
        <f t="shared" ca="1" si="10"/>
        <v>26</v>
      </c>
      <c r="F96" s="129">
        <f t="shared" ca="1" si="12"/>
        <v>69.17</v>
      </c>
      <c r="G96" s="129">
        <f t="shared" ca="1" si="11"/>
        <v>1.92</v>
      </c>
    </row>
    <row r="97" spans="2:7" x14ac:dyDescent="0.25">
      <c r="B97" s="122">
        <v>79</v>
      </c>
      <c r="C97" s="122" t="str">
        <f t="shared" ca="1" si="8"/>
        <v>hombre</v>
      </c>
      <c r="D97" s="122" t="str">
        <f t="shared" ca="1" si="9"/>
        <v>profesionista</v>
      </c>
      <c r="E97" s="122">
        <f t="shared" ca="1" si="10"/>
        <v>58</v>
      </c>
      <c r="F97" s="129">
        <f t="shared" ca="1" si="12"/>
        <v>62.85</v>
      </c>
      <c r="G97" s="129">
        <f t="shared" ca="1" si="11"/>
        <v>1.75</v>
      </c>
    </row>
    <row r="98" spans="2:7" x14ac:dyDescent="0.25">
      <c r="B98" s="129">
        <v>80</v>
      </c>
      <c r="C98" s="122" t="str">
        <f t="shared" ca="1" si="8"/>
        <v>hombre</v>
      </c>
      <c r="D98" s="122" t="str">
        <f t="shared" ca="1" si="9"/>
        <v>comerciante</v>
      </c>
      <c r="E98" s="122">
        <f t="shared" ca="1" si="10"/>
        <v>25</v>
      </c>
      <c r="F98" s="129">
        <f t="shared" ca="1" si="12"/>
        <v>44.29</v>
      </c>
      <c r="G98" s="129">
        <f t="shared" ca="1" si="11"/>
        <v>1.1499999999999999</v>
      </c>
    </row>
    <row r="99" spans="2:7" x14ac:dyDescent="0.25">
      <c r="B99" s="122">
        <v>81</v>
      </c>
      <c r="C99" s="122" t="str">
        <f t="shared" ca="1" si="8"/>
        <v>mujer</v>
      </c>
      <c r="D99" s="122" t="str">
        <f t="shared" ca="1" si="9"/>
        <v>comerciante</v>
      </c>
      <c r="E99" s="122">
        <f t="shared" ca="1" si="10"/>
        <v>45</v>
      </c>
      <c r="F99" s="129">
        <f t="shared" ca="1" si="12"/>
        <v>30.75</v>
      </c>
      <c r="G99" s="129">
        <f t="shared" ca="1" si="11"/>
        <v>1.57</v>
      </c>
    </row>
    <row r="100" spans="2:7" x14ac:dyDescent="0.25">
      <c r="B100" s="129">
        <v>82</v>
      </c>
      <c r="C100" s="122" t="str">
        <f t="shared" ca="1" si="8"/>
        <v>hombre</v>
      </c>
      <c r="D100" s="122" t="str">
        <f t="shared" ca="1" si="9"/>
        <v>trabajador</v>
      </c>
      <c r="E100" s="122">
        <f t="shared" ca="1" si="10"/>
        <v>60</v>
      </c>
      <c r="F100" s="129">
        <f t="shared" ca="1" si="12"/>
        <v>80.599999999999994</v>
      </c>
      <c r="G100" s="129">
        <f t="shared" ca="1" si="11"/>
        <v>1.97</v>
      </c>
    </row>
    <row r="101" spans="2:7" x14ac:dyDescent="0.25">
      <c r="B101" s="122">
        <v>83</v>
      </c>
      <c r="C101" s="122" t="str">
        <f t="shared" ca="1" si="8"/>
        <v>hombre</v>
      </c>
      <c r="D101" s="122" t="str">
        <f t="shared" ca="1" si="9"/>
        <v>trabajador</v>
      </c>
      <c r="E101" s="122">
        <f t="shared" ca="1" si="10"/>
        <v>68</v>
      </c>
      <c r="F101" s="129">
        <f t="shared" ca="1" si="12"/>
        <v>43.13</v>
      </c>
      <c r="G101" s="129">
        <f t="shared" ca="1" si="11"/>
        <v>1.55</v>
      </c>
    </row>
    <row r="102" spans="2:7" x14ac:dyDescent="0.25">
      <c r="B102" s="129">
        <v>84</v>
      </c>
      <c r="C102" s="122" t="str">
        <f t="shared" ca="1" si="8"/>
        <v>mujer</v>
      </c>
      <c r="D102" s="122" t="str">
        <f t="shared" ca="1" si="9"/>
        <v>operador</v>
      </c>
      <c r="E102" s="122">
        <f t="shared" ca="1" si="10"/>
        <v>41</v>
      </c>
      <c r="F102" s="129">
        <f t="shared" ca="1" si="12"/>
        <v>49.09</v>
      </c>
      <c r="G102" s="129">
        <f t="shared" ca="1" si="11"/>
        <v>1.73</v>
      </c>
    </row>
    <row r="103" spans="2:7" x14ac:dyDescent="0.25">
      <c r="B103" s="122">
        <v>85</v>
      </c>
      <c r="C103" s="122" t="str">
        <f t="shared" ca="1" si="8"/>
        <v>mujer</v>
      </c>
      <c r="D103" s="122" t="str">
        <f t="shared" ca="1" si="9"/>
        <v>funcionario</v>
      </c>
      <c r="E103" s="122">
        <f t="shared" ca="1" si="10"/>
        <v>68</v>
      </c>
      <c r="F103" s="129">
        <f t="shared" ca="1" si="12"/>
        <v>62.78</v>
      </c>
      <c r="G103" s="129">
        <f t="shared" ca="1" si="11"/>
        <v>1.1399999999999999</v>
      </c>
    </row>
    <row r="104" spans="2:7" x14ac:dyDescent="0.25">
      <c r="B104" s="129">
        <v>86</v>
      </c>
      <c r="C104" s="122" t="str">
        <f t="shared" ca="1" si="8"/>
        <v>hombre</v>
      </c>
      <c r="D104" s="122" t="str">
        <f t="shared" ca="1" si="9"/>
        <v>funcionario</v>
      </c>
      <c r="E104" s="122">
        <f t="shared" ca="1" si="10"/>
        <v>31</v>
      </c>
      <c r="F104" s="129">
        <f t="shared" ca="1" si="12"/>
        <v>47.23</v>
      </c>
      <c r="G104" s="129">
        <f t="shared" ca="1" si="11"/>
        <v>1.99</v>
      </c>
    </row>
    <row r="105" spans="2:7" x14ac:dyDescent="0.25">
      <c r="B105" s="122">
        <v>87</v>
      </c>
      <c r="C105" s="122" t="str">
        <f t="shared" ca="1" si="8"/>
        <v>hombre</v>
      </c>
      <c r="D105" s="122" t="str">
        <f t="shared" ca="1" si="9"/>
        <v>profesionista</v>
      </c>
      <c r="E105" s="122">
        <f t="shared" ca="1" si="10"/>
        <v>67</v>
      </c>
      <c r="F105" s="129">
        <f t="shared" ca="1" si="12"/>
        <v>68.73</v>
      </c>
      <c r="G105" s="129">
        <f t="shared" ca="1" si="11"/>
        <v>1.2</v>
      </c>
    </row>
    <row r="106" spans="2:7" x14ac:dyDescent="0.25">
      <c r="B106" s="129">
        <v>88</v>
      </c>
      <c r="C106" s="122" t="str">
        <f t="shared" ca="1" si="8"/>
        <v>mujer</v>
      </c>
      <c r="D106" s="122" t="str">
        <f t="shared" ca="1" si="9"/>
        <v>trabajador</v>
      </c>
      <c r="E106" s="122">
        <f t="shared" ca="1" si="10"/>
        <v>67</v>
      </c>
      <c r="F106" s="129">
        <f t="shared" ca="1" si="12"/>
        <v>79.06</v>
      </c>
      <c r="G106" s="129">
        <f t="shared" ca="1" si="11"/>
        <v>1.8</v>
      </c>
    </row>
    <row r="107" spans="2:7" x14ac:dyDescent="0.25">
      <c r="B107" s="122">
        <v>89</v>
      </c>
      <c r="C107" s="122" t="str">
        <f t="shared" ca="1" si="8"/>
        <v>mujer</v>
      </c>
      <c r="D107" s="122" t="str">
        <f t="shared" ca="1" si="9"/>
        <v>comerciante</v>
      </c>
      <c r="E107" s="122">
        <f t="shared" ca="1" si="10"/>
        <v>21</v>
      </c>
      <c r="F107" s="129">
        <f t="shared" ca="1" si="12"/>
        <v>81.67</v>
      </c>
      <c r="G107" s="129">
        <f t="shared" ca="1" si="11"/>
        <v>1.52</v>
      </c>
    </row>
    <row r="108" spans="2:7" x14ac:dyDescent="0.25">
      <c r="B108" s="129">
        <v>90</v>
      </c>
      <c r="C108" s="122" t="str">
        <f t="shared" ca="1" si="8"/>
        <v>mujer</v>
      </c>
      <c r="D108" s="122" t="str">
        <f t="shared" ca="1" si="9"/>
        <v>comerciante</v>
      </c>
      <c r="E108" s="122">
        <f t="shared" ca="1" si="10"/>
        <v>73</v>
      </c>
      <c r="F108" s="129">
        <f t="shared" ca="1" si="12"/>
        <v>40.020000000000003</v>
      </c>
      <c r="G108" s="129">
        <f t="shared" ca="1" si="11"/>
        <v>1.23</v>
      </c>
    </row>
    <row r="109" spans="2:7" x14ac:dyDescent="0.25">
      <c r="B109" s="122">
        <v>91</v>
      </c>
      <c r="C109" s="122" t="str">
        <f t="shared" ca="1" si="8"/>
        <v>hombre</v>
      </c>
      <c r="D109" s="122" t="str">
        <f t="shared" ca="1" si="9"/>
        <v>comerciante</v>
      </c>
      <c r="E109" s="122">
        <f t="shared" ca="1" si="10"/>
        <v>22</v>
      </c>
      <c r="F109" s="129">
        <f t="shared" ca="1" si="12"/>
        <v>35.99</v>
      </c>
      <c r="G109" s="129">
        <f t="shared" ca="1" si="11"/>
        <v>1.45</v>
      </c>
    </row>
    <row r="110" spans="2:7" x14ac:dyDescent="0.25">
      <c r="B110" s="129">
        <v>92</v>
      </c>
      <c r="C110" s="122" t="str">
        <f t="shared" ca="1" si="8"/>
        <v>hombre</v>
      </c>
      <c r="D110" s="122" t="str">
        <f t="shared" ca="1" si="9"/>
        <v>funcionario</v>
      </c>
      <c r="E110" s="122">
        <f t="shared" ca="1" si="10"/>
        <v>25</v>
      </c>
      <c r="F110" s="129">
        <f t="shared" ca="1" si="12"/>
        <v>57.52</v>
      </c>
      <c r="G110" s="129">
        <f t="shared" ca="1" si="11"/>
        <v>1.1000000000000001</v>
      </c>
    </row>
    <row r="111" spans="2:7" x14ac:dyDescent="0.25">
      <c r="B111" s="122">
        <v>93</v>
      </c>
      <c r="C111" s="122" t="str">
        <f t="shared" ca="1" si="8"/>
        <v>hombre</v>
      </c>
      <c r="D111" s="122" t="str">
        <f t="shared" ca="1" si="9"/>
        <v>operador</v>
      </c>
      <c r="E111" s="122">
        <f t="shared" ca="1" si="10"/>
        <v>74</v>
      </c>
      <c r="F111" s="129">
        <f t="shared" ca="1" si="12"/>
        <v>23.07</v>
      </c>
      <c r="G111" s="129">
        <f t="shared" ca="1" si="11"/>
        <v>1.43</v>
      </c>
    </row>
    <row r="112" spans="2:7" x14ac:dyDescent="0.25">
      <c r="B112" s="129">
        <v>94</v>
      </c>
      <c r="C112" s="122" t="str">
        <f t="shared" ca="1" si="8"/>
        <v>mujer</v>
      </c>
      <c r="D112" s="122" t="str">
        <f t="shared" ca="1" si="9"/>
        <v>suma</v>
      </c>
      <c r="E112" s="122">
        <f t="shared" ca="1" si="10"/>
        <v>22</v>
      </c>
      <c r="F112" s="129">
        <f t="shared" ca="1" si="12"/>
        <v>82.55</v>
      </c>
      <c r="G112" s="129">
        <f t="shared" ca="1" si="11"/>
        <v>1.99</v>
      </c>
    </row>
    <row r="113" spans="2:7" x14ac:dyDescent="0.25">
      <c r="B113" s="122">
        <v>95</v>
      </c>
      <c r="C113" s="122" t="str">
        <f t="shared" ca="1" si="8"/>
        <v>mujer</v>
      </c>
      <c r="D113" s="122" t="str">
        <f t="shared" ca="1" si="9"/>
        <v>trabajador</v>
      </c>
      <c r="E113" s="122">
        <f t="shared" ca="1" si="10"/>
        <v>30</v>
      </c>
      <c r="F113" s="129">
        <f t="shared" ca="1" si="12"/>
        <v>81.73</v>
      </c>
      <c r="G113" s="129">
        <f t="shared" ca="1" si="11"/>
        <v>1.44</v>
      </c>
    </row>
    <row r="114" spans="2:7" x14ac:dyDescent="0.25">
      <c r="B114" s="129">
        <v>96</v>
      </c>
      <c r="C114" s="122" t="str">
        <f t="shared" ca="1" si="8"/>
        <v>hombre</v>
      </c>
      <c r="D114" s="122" t="str">
        <f t="shared" ca="1" si="9"/>
        <v>suma</v>
      </c>
      <c r="E114" s="122">
        <f t="shared" ca="1" si="10"/>
        <v>71</v>
      </c>
      <c r="F114" s="129">
        <f t="shared" ca="1" si="12"/>
        <v>25.91</v>
      </c>
      <c r="G114" s="129">
        <f t="shared" ca="1" si="11"/>
        <v>2</v>
      </c>
    </row>
    <row r="115" spans="2:7" x14ac:dyDescent="0.25">
      <c r="B115" s="122">
        <v>97</v>
      </c>
      <c r="C115" s="122" t="str">
        <f t="shared" ca="1" si="8"/>
        <v>hombre</v>
      </c>
      <c r="D115" s="122" t="str">
        <f t="shared" ca="1" si="9"/>
        <v>trabajador</v>
      </c>
      <c r="E115" s="122">
        <f t="shared" ca="1" si="10"/>
        <v>23</v>
      </c>
      <c r="F115" s="129">
        <f t="shared" ca="1" si="12"/>
        <v>51.5</v>
      </c>
      <c r="G115" s="129">
        <f t="shared" ca="1" si="11"/>
        <v>1.46</v>
      </c>
    </row>
    <row r="116" spans="2:7" x14ac:dyDescent="0.25">
      <c r="B116" s="129">
        <v>98</v>
      </c>
      <c r="C116" s="122" t="str">
        <f t="shared" ca="1" si="8"/>
        <v>mujer</v>
      </c>
      <c r="D116" s="122" t="str">
        <f t="shared" ca="1" si="9"/>
        <v>profesionista</v>
      </c>
      <c r="E116" s="122">
        <f t="shared" ca="1" si="10"/>
        <v>30</v>
      </c>
      <c r="F116" s="129">
        <f t="shared" ca="1" si="12"/>
        <v>38.17</v>
      </c>
      <c r="G116" s="129">
        <f t="shared" ca="1" si="11"/>
        <v>1.5</v>
      </c>
    </row>
    <row r="117" spans="2:7" x14ac:dyDescent="0.25">
      <c r="B117" s="122">
        <v>99</v>
      </c>
      <c r="C117" s="122" t="str">
        <f t="shared" ca="1" si="8"/>
        <v>hombre</v>
      </c>
      <c r="D117" s="122" t="str">
        <f t="shared" ca="1" si="9"/>
        <v>trabajador</v>
      </c>
      <c r="E117" s="122">
        <f t="shared" ca="1" si="10"/>
        <v>18</v>
      </c>
      <c r="F117" s="129">
        <f t="shared" ca="1" si="12"/>
        <v>43.19</v>
      </c>
      <c r="G117" s="129">
        <f t="shared" ca="1" si="11"/>
        <v>1.4</v>
      </c>
    </row>
    <row r="118" spans="2:7" x14ac:dyDescent="0.25">
      <c r="B118" s="129">
        <v>100</v>
      </c>
      <c r="C118" s="122" t="str">
        <f t="shared" ca="1" si="8"/>
        <v>hombre</v>
      </c>
      <c r="D118" s="122" t="str">
        <f t="shared" ca="1" si="9"/>
        <v>suma</v>
      </c>
      <c r="E118" s="122">
        <f t="shared" ca="1" si="10"/>
        <v>19</v>
      </c>
      <c r="F118" s="129">
        <f t="shared" ca="1" si="12"/>
        <v>98.8</v>
      </c>
      <c r="G118" s="129">
        <f t="shared" ca="1" si="11"/>
        <v>1.57</v>
      </c>
    </row>
    <row r="119" spans="2:7" x14ac:dyDescent="0.25">
      <c r="B119" s="122">
        <v>101</v>
      </c>
      <c r="C119" s="122" t="str">
        <f t="shared" ca="1" si="8"/>
        <v>hombre</v>
      </c>
      <c r="D119" s="122" t="str">
        <f t="shared" ca="1" si="9"/>
        <v>profesionista</v>
      </c>
      <c r="E119" s="122">
        <f t="shared" ca="1" si="10"/>
        <v>48</v>
      </c>
      <c r="F119" s="129">
        <f t="shared" ca="1" si="12"/>
        <v>95.47</v>
      </c>
      <c r="G119" s="129">
        <f t="shared" ca="1" si="11"/>
        <v>1.49</v>
      </c>
    </row>
    <row r="120" spans="2:7" x14ac:dyDescent="0.25">
      <c r="B120" s="129">
        <v>102</v>
      </c>
      <c r="C120" s="122" t="str">
        <f t="shared" ca="1" si="8"/>
        <v>hombre</v>
      </c>
      <c r="D120" s="122" t="str">
        <f t="shared" ca="1" si="9"/>
        <v>suma</v>
      </c>
      <c r="E120" s="122">
        <f t="shared" ca="1" si="10"/>
        <v>68</v>
      </c>
      <c r="F120" s="129">
        <f t="shared" ca="1" si="12"/>
        <v>65.98</v>
      </c>
      <c r="G120" s="129">
        <f t="shared" ca="1" si="11"/>
        <v>1.07</v>
      </c>
    </row>
    <row r="121" spans="2:7" x14ac:dyDescent="0.25">
      <c r="B121" s="122">
        <v>103</v>
      </c>
      <c r="C121" s="122" t="str">
        <f t="shared" ca="1" si="8"/>
        <v>hombre</v>
      </c>
      <c r="D121" s="122" t="str">
        <f t="shared" ca="1" si="9"/>
        <v>suma</v>
      </c>
      <c r="E121" s="122">
        <f t="shared" ca="1" si="10"/>
        <v>68</v>
      </c>
      <c r="F121" s="129">
        <f t="shared" ca="1" si="12"/>
        <v>39.11</v>
      </c>
      <c r="G121" s="129">
        <f t="shared" ca="1" si="11"/>
        <v>1.99</v>
      </c>
    </row>
    <row r="122" spans="2:7" x14ac:dyDescent="0.25">
      <c r="B122" s="129">
        <v>104</v>
      </c>
      <c r="C122" s="122" t="str">
        <f t="shared" ca="1" si="8"/>
        <v>mujer</v>
      </c>
      <c r="D122" s="122" t="str">
        <f t="shared" ca="1" si="9"/>
        <v>suma</v>
      </c>
      <c r="E122" s="122">
        <f t="shared" ca="1" si="10"/>
        <v>49</v>
      </c>
      <c r="F122" s="129">
        <f t="shared" ca="1" si="12"/>
        <v>45.72</v>
      </c>
      <c r="G122" s="129">
        <f t="shared" ca="1" si="11"/>
        <v>1.05</v>
      </c>
    </row>
    <row r="123" spans="2:7" x14ac:dyDescent="0.25">
      <c r="B123" s="122">
        <v>105</v>
      </c>
      <c r="C123" s="122" t="str">
        <f t="shared" ca="1" si="8"/>
        <v>hombre</v>
      </c>
      <c r="D123" s="122" t="str">
        <f t="shared" ca="1" si="9"/>
        <v>trabajador</v>
      </c>
      <c r="E123" s="122">
        <f t="shared" ca="1" si="10"/>
        <v>27</v>
      </c>
      <c r="F123" s="129">
        <f t="shared" ca="1" si="12"/>
        <v>51.5</v>
      </c>
      <c r="G123" s="129">
        <f t="shared" ca="1" si="11"/>
        <v>1.93</v>
      </c>
    </row>
    <row r="124" spans="2:7" x14ac:dyDescent="0.25">
      <c r="B124" s="129">
        <v>106</v>
      </c>
      <c r="C124" s="122" t="str">
        <f t="shared" ca="1" si="8"/>
        <v>mujer</v>
      </c>
      <c r="D124" s="122" t="str">
        <f t="shared" ca="1" si="9"/>
        <v>comerciante</v>
      </c>
      <c r="E124" s="122">
        <f t="shared" ca="1" si="10"/>
        <v>51</v>
      </c>
      <c r="F124" s="129">
        <f t="shared" ca="1" si="12"/>
        <v>64.58</v>
      </c>
      <c r="G124" s="129">
        <f t="shared" ca="1" si="11"/>
        <v>1.96</v>
      </c>
    </row>
    <row r="125" spans="2:7" x14ac:dyDescent="0.25">
      <c r="B125" s="122">
        <v>107</v>
      </c>
      <c r="C125" s="122" t="str">
        <f t="shared" ca="1" si="8"/>
        <v>mujer</v>
      </c>
      <c r="D125" s="122" t="str">
        <f t="shared" ca="1" si="9"/>
        <v>suma</v>
      </c>
      <c r="E125" s="122">
        <f t="shared" ca="1" si="10"/>
        <v>45</v>
      </c>
      <c r="F125" s="129">
        <f t="shared" ca="1" si="12"/>
        <v>20.61</v>
      </c>
      <c r="G125" s="129">
        <f t="shared" ca="1" si="11"/>
        <v>1.72</v>
      </c>
    </row>
    <row r="126" spans="2:7" x14ac:dyDescent="0.25">
      <c r="B126" s="129">
        <v>108</v>
      </c>
      <c r="C126" s="122" t="str">
        <f t="shared" ca="1" si="8"/>
        <v>hombre</v>
      </c>
      <c r="D126" s="122" t="str">
        <f t="shared" ca="1" si="9"/>
        <v>comerciante</v>
      </c>
      <c r="E126" s="122">
        <f t="shared" ca="1" si="10"/>
        <v>63</v>
      </c>
      <c r="F126" s="129">
        <f t="shared" ca="1" si="12"/>
        <v>74.459999999999994</v>
      </c>
      <c r="G126" s="129">
        <f t="shared" ca="1" si="11"/>
        <v>1.95</v>
      </c>
    </row>
    <row r="127" spans="2:7" x14ac:dyDescent="0.25">
      <c r="B127" s="122">
        <v>109</v>
      </c>
      <c r="C127" s="122" t="str">
        <f t="shared" ca="1" si="8"/>
        <v>mujer</v>
      </c>
      <c r="D127" s="122" t="str">
        <f t="shared" ca="1" si="9"/>
        <v>operador</v>
      </c>
      <c r="E127" s="122">
        <f t="shared" ca="1" si="10"/>
        <v>14</v>
      </c>
      <c r="F127" s="129">
        <f t="shared" ca="1" si="12"/>
        <v>59.14</v>
      </c>
      <c r="G127" s="129">
        <f t="shared" ca="1" si="11"/>
        <v>1.76</v>
      </c>
    </row>
    <row r="128" spans="2:7" x14ac:dyDescent="0.25">
      <c r="B128" s="129">
        <v>110</v>
      </c>
      <c r="C128" s="122" t="str">
        <f t="shared" ca="1" si="8"/>
        <v>hombre</v>
      </c>
      <c r="D128" s="122" t="str">
        <f t="shared" ca="1" si="9"/>
        <v>profesionista</v>
      </c>
      <c r="E128" s="122">
        <f t="shared" ca="1" si="10"/>
        <v>45</v>
      </c>
      <c r="F128" s="129">
        <f t="shared" ca="1" si="12"/>
        <v>99.83</v>
      </c>
      <c r="G128" s="129">
        <f t="shared" ca="1" si="11"/>
        <v>1.88</v>
      </c>
    </row>
    <row r="129" spans="2:7" x14ac:dyDescent="0.25">
      <c r="B129" s="122">
        <v>111</v>
      </c>
      <c r="C129" s="122" t="str">
        <f t="shared" ca="1" si="8"/>
        <v>hombre</v>
      </c>
      <c r="D129" s="122" t="str">
        <f t="shared" ca="1" si="9"/>
        <v>operador</v>
      </c>
      <c r="E129" s="122">
        <f t="shared" ca="1" si="10"/>
        <v>16</v>
      </c>
      <c r="F129" s="129">
        <f t="shared" ca="1" si="12"/>
        <v>84.3</v>
      </c>
      <c r="G129" s="129">
        <f t="shared" ca="1" si="11"/>
        <v>1.34</v>
      </c>
    </row>
    <row r="130" spans="2:7" x14ac:dyDescent="0.25">
      <c r="B130" s="129">
        <v>112</v>
      </c>
      <c r="C130" s="122" t="str">
        <f t="shared" ca="1" si="8"/>
        <v>mujer</v>
      </c>
      <c r="D130" s="122" t="str">
        <f t="shared" ca="1" si="9"/>
        <v>suma</v>
      </c>
      <c r="E130" s="122">
        <f t="shared" ca="1" si="10"/>
        <v>31</v>
      </c>
      <c r="F130" s="129">
        <f t="shared" ca="1" si="12"/>
        <v>52.84</v>
      </c>
      <c r="G130" s="129">
        <f t="shared" ca="1" si="11"/>
        <v>1.3</v>
      </c>
    </row>
    <row r="131" spans="2:7" x14ac:dyDescent="0.25">
      <c r="B131" s="122">
        <v>113</v>
      </c>
      <c r="C131" s="122" t="str">
        <f t="shared" ca="1" si="8"/>
        <v>mujer</v>
      </c>
      <c r="D131" s="122" t="str">
        <f t="shared" ca="1" si="9"/>
        <v>suma</v>
      </c>
      <c r="E131" s="122">
        <f t="shared" ca="1" si="10"/>
        <v>73</v>
      </c>
      <c r="F131" s="129">
        <f t="shared" ca="1" si="12"/>
        <v>52.96</v>
      </c>
      <c r="G131" s="129">
        <f t="shared" ca="1" si="11"/>
        <v>1.61</v>
      </c>
    </row>
    <row r="132" spans="2:7" x14ac:dyDescent="0.25">
      <c r="B132" s="129">
        <v>114</v>
      </c>
      <c r="C132" s="122" t="str">
        <f t="shared" ca="1" si="8"/>
        <v>hombre</v>
      </c>
      <c r="D132" s="122" t="str">
        <f t="shared" ca="1" si="9"/>
        <v>trabajador</v>
      </c>
      <c r="E132" s="122">
        <f t="shared" ca="1" si="10"/>
        <v>56</v>
      </c>
      <c r="F132" s="129">
        <f t="shared" ca="1" si="12"/>
        <v>58.75</v>
      </c>
      <c r="G132" s="129">
        <f t="shared" ca="1" si="11"/>
        <v>1.26</v>
      </c>
    </row>
    <row r="133" spans="2:7" x14ac:dyDescent="0.25">
      <c r="B133" s="122">
        <v>115</v>
      </c>
      <c r="C133" s="122" t="str">
        <f t="shared" ca="1" si="8"/>
        <v>mujer</v>
      </c>
      <c r="D133" s="122" t="str">
        <f t="shared" ca="1" si="9"/>
        <v>operador</v>
      </c>
      <c r="E133" s="122">
        <f t="shared" ca="1" si="10"/>
        <v>18</v>
      </c>
      <c r="F133" s="129">
        <f t="shared" ca="1" si="12"/>
        <v>50.69</v>
      </c>
      <c r="G133" s="129">
        <f t="shared" ca="1" si="11"/>
        <v>1.08</v>
      </c>
    </row>
    <row r="134" spans="2:7" x14ac:dyDescent="0.25">
      <c r="B134" s="129">
        <v>116</v>
      </c>
      <c r="C134" s="122" t="str">
        <f t="shared" ca="1" si="8"/>
        <v>mujer</v>
      </c>
      <c r="D134" s="122" t="str">
        <f t="shared" ca="1" si="9"/>
        <v>suma</v>
      </c>
      <c r="E134" s="122">
        <f t="shared" ca="1" si="10"/>
        <v>30</v>
      </c>
      <c r="F134" s="129">
        <f t="shared" ca="1" si="12"/>
        <v>84.55</v>
      </c>
      <c r="G134" s="129">
        <f t="shared" ca="1" si="11"/>
        <v>1.05</v>
      </c>
    </row>
    <row r="135" spans="2:7" x14ac:dyDescent="0.25">
      <c r="B135" s="122">
        <v>117</v>
      </c>
      <c r="C135" s="122" t="str">
        <f t="shared" ca="1" si="8"/>
        <v>hombre</v>
      </c>
      <c r="D135" s="122" t="str">
        <f t="shared" ca="1" si="9"/>
        <v>comerciante</v>
      </c>
      <c r="E135" s="122">
        <f t="shared" ca="1" si="10"/>
        <v>32</v>
      </c>
      <c r="F135" s="129">
        <f t="shared" ca="1" si="12"/>
        <v>20.86</v>
      </c>
      <c r="G135" s="129">
        <f t="shared" ca="1" si="11"/>
        <v>2</v>
      </c>
    </row>
    <row r="136" spans="2:7" x14ac:dyDescent="0.25">
      <c r="B136" s="129">
        <v>118</v>
      </c>
      <c r="C136" s="122" t="str">
        <f t="shared" ca="1" si="8"/>
        <v>mujer</v>
      </c>
      <c r="D136" s="122" t="str">
        <f t="shared" ca="1" si="9"/>
        <v>trabajador</v>
      </c>
      <c r="E136" s="122">
        <f t="shared" ca="1" si="10"/>
        <v>13</v>
      </c>
      <c r="F136" s="129">
        <f t="shared" ca="1" si="12"/>
        <v>86.21</v>
      </c>
      <c r="G136" s="129">
        <f t="shared" ca="1" si="11"/>
        <v>1.69</v>
      </c>
    </row>
    <row r="137" spans="2:7" x14ac:dyDescent="0.25">
      <c r="B137" s="122">
        <v>119</v>
      </c>
      <c r="C137" s="122" t="str">
        <f t="shared" ca="1" si="8"/>
        <v>mujer</v>
      </c>
      <c r="D137" s="122" t="str">
        <f t="shared" ca="1" si="9"/>
        <v>funcionario</v>
      </c>
      <c r="E137" s="122">
        <f t="shared" ca="1" si="10"/>
        <v>73</v>
      </c>
      <c r="F137" s="129">
        <f t="shared" ca="1" si="12"/>
        <v>60.37</v>
      </c>
      <c r="G137" s="129">
        <f t="shared" ca="1" si="11"/>
        <v>1.91</v>
      </c>
    </row>
    <row r="138" spans="2:7" x14ac:dyDescent="0.25">
      <c r="B138" s="129">
        <v>120</v>
      </c>
      <c r="C138" s="122" t="str">
        <f t="shared" ca="1" si="8"/>
        <v>hombre</v>
      </c>
      <c r="D138" s="122" t="str">
        <f t="shared" ca="1" si="9"/>
        <v>operador</v>
      </c>
      <c r="E138" s="122">
        <f t="shared" ca="1" si="10"/>
        <v>32</v>
      </c>
      <c r="F138" s="129">
        <f t="shared" ca="1" si="12"/>
        <v>27.27</v>
      </c>
      <c r="G138" s="129">
        <f t="shared" ca="1" si="11"/>
        <v>1.1000000000000001</v>
      </c>
    </row>
    <row r="139" spans="2:7" x14ac:dyDescent="0.25">
      <c r="B139" s="122">
        <v>121</v>
      </c>
      <c r="C139" s="122" t="str">
        <f t="shared" ca="1" si="8"/>
        <v>hombre</v>
      </c>
      <c r="D139" s="122" t="str">
        <f t="shared" ca="1" si="9"/>
        <v>profesionista</v>
      </c>
      <c r="E139" s="122">
        <f t="shared" ca="1" si="10"/>
        <v>29</v>
      </c>
      <c r="F139" s="129">
        <f t="shared" ca="1" si="12"/>
        <v>71.42</v>
      </c>
      <c r="G139" s="129">
        <f t="shared" ca="1" si="11"/>
        <v>1.51</v>
      </c>
    </row>
    <row r="140" spans="2:7" x14ac:dyDescent="0.25">
      <c r="B140" s="129">
        <v>122</v>
      </c>
      <c r="C140" s="122" t="str">
        <f t="shared" ca="1" si="8"/>
        <v>mujer</v>
      </c>
      <c r="D140" s="122" t="str">
        <f t="shared" ca="1" si="9"/>
        <v>operador</v>
      </c>
      <c r="E140" s="122">
        <f t="shared" ca="1" si="10"/>
        <v>40</v>
      </c>
      <c r="F140" s="129">
        <f t="shared" ca="1" si="12"/>
        <v>83.62</v>
      </c>
      <c r="G140" s="129">
        <f t="shared" ca="1" si="11"/>
        <v>1.1000000000000001</v>
      </c>
    </row>
    <row r="141" spans="2:7" x14ac:dyDescent="0.25">
      <c r="B141" s="122">
        <v>123</v>
      </c>
      <c r="C141" s="122" t="str">
        <f t="shared" ca="1" si="8"/>
        <v>mujer</v>
      </c>
      <c r="D141" s="122" t="str">
        <f t="shared" ca="1" si="9"/>
        <v>profesionista</v>
      </c>
      <c r="E141" s="122">
        <f t="shared" ca="1" si="10"/>
        <v>16</v>
      </c>
      <c r="F141" s="129">
        <f t="shared" ca="1" si="12"/>
        <v>40.85</v>
      </c>
      <c r="G141" s="129">
        <f t="shared" ca="1" si="11"/>
        <v>1.36</v>
      </c>
    </row>
    <row r="142" spans="2:7" x14ac:dyDescent="0.25">
      <c r="B142" s="129">
        <v>124</v>
      </c>
      <c r="C142" s="122" t="str">
        <f t="shared" ca="1" si="8"/>
        <v>hombre</v>
      </c>
      <c r="D142" s="122" t="str">
        <f t="shared" ca="1" si="9"/>
        <v>trabajador</v>
      </c>
      <c r="E142" s="122">
        <f t="shared" ca="1" si="10"/>
        <v>28</v>
      </c>
      <c r="F142" s="129">
        <f t="shared" ca="1" si="12"/>
        <v>59.08</v>
      </c>
      <c r="G142" s="129">
        <f t="shared" ca="1" si="11"/>
        <v>1.51</v>
      </c>
    </row>
    <row r="143" spans="2:7" x14ac:dyDescent="0.25">
      <c r="B143" s="122">
        <v>125</v>
      </c>
      <c r="C143" s="122" t="str">
        <f t="shared" ca="1" si="8"/>
        <v>hombre</v>
      </c>
      <c r="D143" s="122" t="str">
        <f t="shared" ca="1" si="9"/>
        <v>profesionista</v>
      </c>
      <c r="E143" s="122">
        <f t="shared" ca="1" si="10"/>
        <v>23</v>
      </c>
      <c r="F143" s="129">
        <f t="shared" ca="1" si="12"/>
        <v>84.54</v>
      </c>
      <c r="G143" s="129">
        <f t="shared" ca="1" si="11"/>
        <v>1.67</v>
      </c>
    </row>
    <row r="144" spans="2:7" x14ac:dyDescent="0.25">
      <c r="B144" s="129">
        <v>126</v>
      </c>
      <c r="C144" s="122" t="str">
        <f t="shared" ca="1" si="8"/>
        <v>hombre</v>
      </c>
      <c r="D144" s="122" t="str">
        <f t="shared" ca="1" si="9"/>
        <v>trabajador</v>
      </c>
      <c r="E144" s="122">
        <f t="shared" ca="1" si="10"/>
        <v>56</v>
      </c>
      <c r="F144" s="129">
        <f t="shared" ca="1" si="12"/>
        <v>28.96</v>
      </c>
      <c r="G144" s="129">
        <f t="shared" ca="1" si="11"/>
        <v>1.33</v>
      </c>
    </row>
    <row r="145" spans="2:7" x14ac:dyDescent="0.25">
      <c r="B145" s="122">
        <v>127</v>
      </c>
      <c r="C145" s="122" t="str">
        <f t="shared" ca="1" si="8"/>
        <v>hombre</v>
      </c>
      <c r="D145" s="122" t="str">
        <f t="shared" ca="1" si="9"/>
        <v>comerciante</v>
      </c>
      <c r="E145" s="122">
        <f t="shared" ca="1" si="10"/>
        <v>56</v>
      </c>
      <c r="F145" s="129">
        <f t="shared" ca="1" si="12"/>
        <v>27.68</v>
      </c>
      <c r="G145" s="129">
        <f t="shared" ca="1" si="11"/>
        <v>1.79</v>
      </c>
    </row>
    <row r="146" spans="2:7" x14ac:dyDescent="0.25">
      <c r="B146" s="129">
        <v>128</v>
      </c>
      <c r="C146" s="122" t="str">
        <f t="shared" ca="1" si="8"/>
        <v>hombre</v>
      </c>
      <c r="D146" s="122" t="str">
        <f t="shared" ca="1" si="9"/>
        <v>operador</v>
      </c>
      <c r="E146" s="122">
        <f t="shared" ca="1" si="10"/>
        <v>17</v>
      </c>
      <c r="F146" s="129">
        <f t="shared" ca="1" si="12"/>
        <v>45.52</v>
      </c>
      <c r="G146" s="129">
        <f t="shared" ca="1" si="11"/>
        <v>1.76</v>
      </c>
    </row>
    <row r="147" spans="2:7" x14ac:dyDescent="0.25">
      <c r="B147" s="122">
        <v>129</v>
      </c>
      <c r="C147" s="122" t="str">
        <f t="shared" ca="1" si="8"/>
        <v>mujer</v>
      </c>
      <c r="D147" s="122" t="str">
        <f t="shared" ca="1" si="9"/>
        <v>operador</v>
      </c>
      <c r="E147" s="122">
        <f t="shared" ca="1" si="10"/>
        <v>54</v>
      </c>
      <c r="F147" s="129">
        <f t="shared" ca="1" si="12"/>
        <v>27.46</v>
      </c>
      <c r="G147" s="129">
        <f t="shared" ca="1" si="11"/>
        <v>1.75</v>
      </c>
    </row>
    <row r="148" spans="2:7" x14ac:dyDescent="0.25">
      <c r="B148" s="129">
        <v>130</v>
      </c>
      <c r="C148" s="122" t="str">
        <f t="shared" ref="C148:C211" ca="1" si="13">IF(RANDBETWEEN(0,1)=0,"hombre","mujer")</f>
        <v>mujer</v>
      </c>
      <c r="D148" s="122" t="str">
        <f t="shared" ref="D148:D211" ca="1" si="14">INDEX($Q$19:$Q$24,RANDBETWEEN(1,COUNTA($Q$19:$Q$24)),1)</f>
        <v>comerciante</v>
      </c>
      <c r="E148" s="122">
        <f t="shared" ref="E148:E211" ca="1" si="15">RANDBETWEEN(10,75)</f>
        <v>59</v>
      </c>
      <c r="F148" s="129">
        <f t="shared" ca="1" si="12"/>
        <v>62.45</v>
      </c>
      <c r="G148" s="129">
        <f t="shared" ref="G148:G211" ca="1" si="16">RANDBETWEEN(1*100,2*100)/100</f>
        <v>1.5</v>
      </c>
    </row>
    <row r="149" spans="2:7" x14ac:dyDescent="0.25">
      <c r="B149" s="122">
        <v>131</v>
      </c>
      <c r="C149" s="122" t="str">
        <f t="shared" ca="1" si="13"/>
        <v>mujer</v>
      </c>
      <c r="D149" s="122" t="str">
        <f t="shared" ca="1" si="14"/>
        <v>suma</v>
      </c>
      <c r="E149" s="122">
        <f t="shared" ca="1" si="15"/>
        <v>60</v>
      </c>
      <c r="F149" s="129">
        <f t="shared" ref="F149:F212" ca="1" si="17">RANDBETWEEN(20*100,100*100)/100</f>
        <v>86.95</v>
      </c>
      <c r="G149" s="129">
        <f t="shared" ca="1" si="16"/>
        <v>1.67</v>
      </c>
    </row>
    <row r="150" spans="2:7" x14ac:dyDescent="0.25">
      <c r="B150" s="129">
        <v>132</v>
      </c>
      <c r="C150" s="122" t="str">
        <f t="shared" ca="1" si="13"/>
        <v>mujer</v>
      </c>
      <c r="D150" s="122" t="str">
        <f t="shared" ca="1" si="14"/>
        <v>funcionario</v>
      </c>
      <c r="E150" s="122">
        <f t="shared" ca="1" si="15"/>
        <v>61</v>
      </c>
      <c r="F150" s="129">
        <f t="shared" ca="1" si="17"/>
        <v>50.8</v>
      </c>
      <c r="G150" s="129">
        <f t="shared" ca="1" si="16"/>
        <v>1.47</v>
      </c>
    </row>
    <row r="151" spans="2:7" x14ac:dyDescent="0.25">
      <c r="B151" s="122">
        <v>133</v>
      </c>
      <c r="C151" s="122" t="str">
        <f t="shared" ca="1" si="13"/>
        <v>hombre</v>
      </c>
      <c r="D151" s="122" t="str">
        <f t="shared" ca="1" si="14"/>
        <v>funcionario</v>
      </c>
      <c r="E151" s="122">
        <f t="shared" ca="1" si="15"/>
        <v>38</v>
      </c>
      <c r="F151" s="129">
        <f t="shared" ca="1" si="17"/>
        <v>75.22</v>
      </c>
      <c r="G151" s="129">
        <f t="shared" ca="1" si="16"/>
        <v>1.21</v>
      </c>
    </row>
    <row r="152" spans="2:7" x14ac:dyDescent="0.25">
      <c r="B152" s="129">
        <v>134</v>
      </c>
      <c r="C152" s="122" t="str">
        <f t="shared" ca="1" si="13"/>
        <v>hombre</v>
      </c>
      <c r="D152" s="122" t="str">
        <f t="shared" ca="1" si="14"/>
        <v>profesionista</v>
      </c>
      <c r="E152" s="122">
        <f t="shared" ca="1" si="15"/>
        <v>30</v>
      </c>
      <c r="F152" s="129">
        <f t="shared" ca="1" si="17"/>
        <v>78.08</v>
      </c>
      <c r="G152" s="129">
        <f t="shared" ca="1" si="16"/>
        <v>1.47</v>
      </c>
    </row>
    <row r="153" spans="2:7" x14ac:dyDescent="0.25">
      <c r="B153" s="122">
        <v>135</v>
      </c>
      <c r="C153" s="122" t="str">
        <f t="shared" ca="1" si="13"/>
        <v>hombre</v>
      </c>
      <c r="D153" s="122" t="str">
        <f t="shared" ca="1" si="14"/>
        <v>suma</v>
      </c>
      <c r="E153" s="122">
        <f t="shared" ca="1" si="15"/>
        <v>32</v>
      </c>
      <c r="F153" s="129">
        <f t="shared" ca="1" si="17"/>
        <v>79.069999999999993</v>
      </c>
      <c r="G153" s="129">
        <f t="shared" ca="1" si="16"/>
        <v>1.48</v>
      </c>
    </row>
    <row r="154" spans="2:7" x14ac:dyDescent="0.25">
      <c r="B154" s="129">
        <v>136</v>
      </c>
      <c r="C154" s="122" t="str">
        <f t="shared" ca="1" si="13"/>
        <v>mujer</v>
      </c>
      <c r="D154" s="122" t="str">
        <f t="shared" ca="1" si="14"/>
        <v>comerciante</v>
      </c>
      <c r="E154" s="122">
        <f t="shared" ca="1" si="15"/>
        <v>33</v>
      </c>
      <c r="F154" s="129">
        <f t="shared" ca="1" si="17"/>
        <v>53.53</v>
      </c>
      <c r="G154" s="129">
        <f t="shared" ca="1" si="16"/>
        <v>1.44</v>
      </c>
    </row>
    <row r="155" spans="2:7" x14ac:dyDescent="0.25">
      <c r="B155" s="122">
        <v>137</v>
      </c>
      <c r="C155" s="122" t="str">
        <f t="shared" ca="1" si="13"/>
        <v>mujer</v>
      </c>
      <c r="D155" s="122" t="str">
        <f t="shared" ca="1" si="14"/>
        <v>profesionista</v>
      </c>
      <c r="E155" s="122">
        <f t="shared" ca="1" si="15"/>
        <v>43</v>
      </c>
      <c r="F155" s="129">
        <f t="shared" ca="1" si="17"/>
        <v>26.59</v>
      </c>
      <c r="G155" s="129">
        <f t="shared" ca="1" si="16"/>
        <v>1.64</v>
      </c>
    </row>
    <row r="156" spans="2:7" x14ac:dyDescent="0.25">
      <c r="B156" s="129">
        <v>138</v>
      </c>
      <c r="C156" s="122" t="str">
        <f t="shared" ca="1" si="13"/>
        <v>hombre</v>
      </c>
      <c r="D156" s="122" t="str">
        <f t="shared" ca="1" si="14"/>
        <v>operador</v>
      </c>
      <c r="E156" s="122">
        <f t="shared" ca="1" si="15"/>
        <v>30</v>
      </c>
      <c r="F156" s="129">
        <f t="shared" ca="1" si="17"/>
        <v>62.83</v>
      </c>
      <c r="G156" s="129">
        <f t="shared" ca="1" si="16"/>
        <v>1.17</v>
      </c>
    </row>
    <row r="157" spans="2:7" x14ac:dyDescent="0.25">
      <c r="B157" s="122">
        <v>139</v>
      </c>
      <c r="C157" s="122" t="str">
        <f t="shared" ca="1" si="13"/>
        <v>hombre</v>
      </c>
      <c r="D157" s="122" t="str">
        <f t="shared" ca="1" si="14"/>
        <v>comerciante</v>
      </c>
      <c r="E157" s="122">
        <f t="shared" ca="1" si="15"/>
        <v>53</v>
      </c>
      <c r="F157" s="129">
        <f t="shared" ca="1" si="17"/>
        <v>77.91</v>
      </c>
      <c r="G157" s="129">
        <f t="shared" ca="1" si="16"/>
        <v>1.21</v>
      </c>
    </row>
    <row r="158" spans="2:7" x14ac:dyDescent="0.25">
      <c r="B158" s="129">
        <v>140</v>
      </c>
      <c r="C158" s="122" t="str">
        <f t="shared" ca="1" si="13"/>
        <v>mujer</v>
      </c>
      <c r="D158" s="122" t="str">
        <f t="shared" ca="1" si="14"/>
        <v>comerciante</v>
      </c>
      <c r="E158" s="122">
        <f t="shared" ca="1" si="15"/>
        <v>65</v>
      </c>
      <c r="F158" s="129">
        <f t="shared" ca="1" si="17"/>
        <v>22.73</v>
      </c>
      <c r="G158" s="129">
        <f t="shared" ca="1" si="16"/>
        <v>1.98</v>
      </c>
    </row>
    <row r="159" spans="2:7" x14ac:dyDescent="0.25">
      <c r="B159" s="122">
        <v>141</v>
      </c>
      <c r="C159" s="122" t="str">
        <f t="shared" ca="1" si="13"/>
        <v>mujer</v>
      </c>
      <c r="D159" s="122" t="str">
        <f t="shared" ca="1" si="14"/>
        <v>trabajador</v>
      </c>
      <c r="E159" s="122">
        <f t="shared" ca="1" si="15"/>
        <v>11</v>
      </c>
      <c r="F159" s="129">
        <f t="shared" ca="1" si="17"/>
        <v>28.5</v>
      </c>
      <c r="G159" s="129">
        <f t="shared" ca="1" si="16"/>
        <v>1.39</v>
      </c>
    </row>
    <row r="160" spans="2:7" x14ac:dyDescent="0.25">
      <c r="B160" s="129">
        <v>142</v>
      </c>
      <c r="C160" s="122" t="str">
        <f t="shared" ca="1" si="13"/>
        <v>mujer</v>
      </c>
      <c r="D160" s="122" t="str">
        <f t="shared" ca="1" si="14"/>
        <v>comerciante</v>
      </c>
      <c r="E160" s="122">
        <f t="shared" ca="1" si="15"/>
        <v>17</v>
      </c>
      <c r="F160" s="129">
        <f t="shared" ca="1" si="17"/>
        <v>58.37</v>
      </c>
      <c r="G160" s="129">
        <f t="shared" ca="1" si="16"/>
        <v>1.27</v>
      </c>
    </row>
    <row r="161" spans="2:7" x14ac:dyDescent="0.25">
      <c r="B161" s="122">
        <v>143</v>
      </c>
      <c r="C161" s="122" t="str">
        <f t="shared" ca="1" si="13"/>
        <v>mujer</v>
      </c>
      <c r="D161" s="122" t="str">
        <f t="shared" ca="1" si="14"/>
        <v>profesionista</v>
      </c>
      <c r="E161" s="122">
        <f t="shared" ca="1" si="15"/>
        <v>69</v>
      </c>
      <c r="F161" s="129">
        <f t="shared" ca="1" si="17"/>
        <v>45.69</v>
      </c>
      <c r="G161" s="129">
        <f t="shared" ca="1" si="16"/>
        <v>1.07</v>
      </c>
    </row>
    <row r="162" spans="2:7" x14ac:dyDescent="0.25">
      <c r="B162" s="129">
        <v>144</v>
      </c>
      <c r="C162" s="122" t="str">
        <f t="shared" ca="1" si="13"/>
        <v>mujer</v>
      </c>
      <c r="D162" s="122" t="str">
        <f t="shared" ca="1" si="14"/>
        <v>profesionista</v>
      </c>
      <c r="E162" s="122">
        <f t="shared" ca="1" si="15"/>
        <v>37</v>
      </c>
      <c r="F162" s="129">
        <f t="shared" ca="1" si="17"/>
        <v>46.84</v>
      </c>
      <c r="G162" s="129">
        <f t="shared" ca="1" si="16"/>
        <v>1.59</v>
      </c>
    </row>
    <row r="163" spans="2:7" x14ac:dyDescent="0.25">
      <c r="B163" s="122">
        <v>145</v>
      </c>
      <c r="C163" s="122" t="str">
        <f t="shared" ca="1" si="13"/>
        <v>hombre</v>
      </c>
      <c r="D163" s="122" t="str">
        <f t="shared" ca="1" si="14"/>
        <v>funcionario</v>
      </c>
      <c r="E163" s="122">
        <f t="shared" ca="1" si="15"/>
        <v>13</v>
      </c>
      <c r="F163" s="129">
        <f t="shared" ca="1" si="17"/>
        <v>67.56</v>
      </c>
      <c r="G163" s="129">
        <f t="shared" ca="1" si="16"/>
        <v>1.87</v>
      </c>
    </row>
    <row r="164" spans="2:7" x14ac:dyDescent="0.25">
      <c r="B164" s="129">
        <v>146</v>
      </c>
      <c r="C164" s="122" t="str">
        <f t="shared" ca="1" si="13"/>
        <v>hombre</v>
      </c>
      <c r="D164" s="122" t="str">
        <f t="shared" ca="1" si="14"/>
        <v>funcionario</v>
      </c>
      <c r="E164" s="122">
        <f t="shared" ca="1" si="15"/>
        <v>49</v>
      </c>
      <c r="F164" s="129">
        <f t="shared" ca="1" si="17"/>
        <v>88.75</v>
      </c>
      <c r="G164" s="129">
        <f t="shared" ca="1" si="16"/>
        <v>1.94</v>
      </c>
    </row>
    <row r="165" spans="2:7" x14ac:dyDescent="0.25">
      <c r="B165" s="122">
        <v>147</v>
      </c>
      <c r="C165" s="122" t="str">
        <f t="shared" ca="1" si="13"/>
        <v>mujer</v>
      </c>
      <c r="D165" s="122" t="str">
        <f t="shared" ca="1" si="14"/>
        <v>profesionista</v>
      </c>
      <c r="E165" s="122">
        <f t="shared" ca="1" si="15"/>
        <v>34</v>
      </c>
      <c r="F165" s="129">
        <f t="shared" ca="1" si="17"/>
        <v>31.33</v>
      </c>
      <c r="G165" s="129">
        <f t="shared" ca="1" si="16"/>
        <v>1.1399999999999999</v>
      </c>
    </row>
    <row r="166" spans="2:7" x14ac:dyDescent="0.25">
      <c r="B166" s="129">
        <v>148</v>
      </c>
      <c r="C166" s="122" t="str">
        <f t="shared" ca="1" si="13"/>
        <v>mujer</v>
      </c>
      <c r="D166" s="122" t="str">
        <f t="shared" ca="1" si="14"/>
        <v>comerciante</v>
      </c>
      <c r="E166" s="122">
        <f t="shared" ca="1" si="15"/>
        <v>12</v>
      </c>
      <c r="F166" s="129">
        <f t="shared" ca="1" si="17"/>
        <v>81.66</v>
      </c>
      <c r="G166" s="129">
        <f t="shared" ca="1" si="16"/>
        <v>1.71</v>
      </c>
    </row>
    <row r="167" spans="2:7" x14ac:dyDescent="0.25">
      <c r="B167" s="122">
        <v>149</v>
      </c>
      <c r="C167" s="122" t="str">
        <f t="shared" ca="1" si="13"/>
        <v>hombre</v>
      </c>
      <c r="D167" s="122" t="str">
        <f t="shared" ca="1" si="14"/>
        <v>funcionario</v>
      </c>
      <c r="E167" s="122">
        <f t="shared" ca="1" si="15"/>
        <v>19</v>
      </c>
      <c r="F167" s="129">
        <f t="shared" ca="1" si="17"/>
        <v>36.369999999999997</v>
      </c>
      <c r="G167" s="129">
        <f t="shared" ca="1" si="16"/>
        <v>1.1200000000000001</v>
      </c>
    </row>
    <row r="168" spans="2:7" x14ac:dyDescent="0.25">
      <c r="B168" s="129">
        <v>150</v>
      </c>
      <c r="C168" s="122" t="str">
        <f t="shared" ca="1" si="13"/>
        <v>hombre</v>
      </c>
      <c r="D168" s="122" t="str">
        <f t="shared" ca="1" si="14"/>
        <v>suma</v>
      </c>
      <c r="E168" s="122">
        <f t="shared" ca="1" si="15"/>
        <v>18</v>
      </c>
      <c r="F168" s="129">
        <f t="shared" ca="1" si="17"/>
        <v>56.98</v>
      </c>
      <c r="G168" s="129">
        <f t="shared" ca="1" si="16"/>
        <v>1.83</v>
      </c>
    </row>
    <row r="169" spans="2:7" x14ac:dyDescent="0.25">
      <c r="B169" s="122">
        <v>151</v>
      </c>
      <c r="C169" s="122" t="str">
        <f t="shared" ca="1" si="13"/>
        <v>hombre</v>
      </c>
      <c r="D169" s="122" t="str">
        <f t="shared" ca="1" si="14"/>
        <v>profesionista</v>
      </c>
      <c r="E169" s="122">
        <f t="shared" ca="1" si="15"/>
        <v>16</v>
      </c>
      <c r="F169" s="129">
        <f t="shared" ca="1" si="17"/>
        <v>43.57</v>
      </c>
      <c r="G169" s="129">
        <f t="shared" ca="1" si="16"/>
        <v>1.57</v>
      </c>
    </row>
    <row r="170" spans="2:7" x14ac:dyDescent="0.25">
      <c r="B170" s="129">
        <v>152</v>
      </c>
      <c r="C170" s="122" t="str">
        <f t="shared" ca="1" si="13"/>
        <v>hombre</v>
      </c>
      <c r="D170" s="122" t="str">
        <f t="shared" ca="1" si="14"/>
        <v>comerciante</v>
      </c>
      <c r="E170" s="122">
        <f t="shared" ca="1" si="15"/>
        <v>58</v>
      </c>
      <c r="F170" s="129">
        <f t="shared" ca="1" si="17"/>
        <v>54.41</v>
      </c>
      <c r="G170" s="129">
        <f t="shared" ca="1" si="16"/>
        <v>2</v>
      </c>
    </row>
    <row r="171" spans="2:7" x14ac:dyDescent="0.25">
      <c r="B171" s="122">
        <v>153</v>
      </c>
      <c r="C171" s="122" t="str">
        <f t="shared" ca="1" si="13"/>
        <v>hombre</v>
      </c>
      <c r="D171" s="122" t="str">
        <f t="shared" ca="1" si="14"/>
        <v>suma</v>
      </c>
      <c r="E171" s="122">
        <f t="shared" ca="1" si="15"/>
        <v>14</v>
      </c>
      <c r="F171" s="129">
        <f t="shared" ca="1" si="17"/>
        <v>78.19</v>
      </c>
      <c r="G171" s="129">
        <f t="shared" ca="1" si="16"/>
        <v>1.31</v>
      </c>
    </row>
    <row r="172" spans="2:7" x14ac:dyDescent="0.25">
      <c r="B172" s="129">
        <v>154</v>
      </c>
      <c r="C172" s="122" t="str">
        <f t="shared" ca="1" si="13"/>
        <v>hombre</v>
      </c>
      <c r="D172" s="122" t="str">
        <f t="shared" ca="1" si="14"/>
        <v>comerciante</v>
      </c>
      <c r="E172" s="122">
        <f t="shared" ca="1" si="15"/>
        <v>26</v>
      </c>
      <c r="F172" s="129">
        <f t="shared" ca="1" si="17"/>
        <v>72.95</v>
      </c>
      <c r="G172" s="129">
        <f t="shared" ca="1" si="16"/>
        <v>1.08</v>
      </c>
    </row>
    <row r="173" spans="2:7" x14ac:dyDescent="0.25">
      <c r="B173" s="122">
        <v>155</v>
      </c>
      <c r="C173" s="122" t="str">
        <f t="shared" ca="1" si="13"/>
        <v>hombre</v>
      </c>
      <c r="D173" s="122" t="str">
        <f t="shared" ca="1" si="14"/>
        <v>funcionario</v>
      </c>
      <c r="E173" s="122">
        <f t="shared" ca="1" si="15"/>
        <v>30</v>
      </c>
      <c r="F173" s="129">
        <f t="shared" ca="1" si="17"/>
        <v>65.930000000000007</v>
      </c>
      <c r="G173" s="129">
        <f t="shared" ca="1" si="16"/>
        <v>1.36</v>
      </c>
    </row>
    <row r="174" spans="2:7" x14ac:dyDescent="0.25">
      <c r="B174" s="129">
        <v>156</v>
      </c>
      <c r="C174" s="122" t="str">
        <f t="shared" ca="1" si="13"/>
        <v>hombre</v>
      </c>
      <c r="D174" s="122" t="str">
        <f t="shared" ca="1" si="14"/>
        <v>funcionario</v>
      </c>
      <c r="E174" s="122">
        <f t="shared" ca="1" si="15"/>
        <v>74</v>
      </c>
      <c r="F174" s="129">
        <f t="shared" ca="1" si="17"/>
        <v>48.41</v>
      </c>
      <c r="G174" s="129">
        <f t="shared" ca="1" si="16"/>
        <v>1.1000000000000001</v>
      </c>
    </row>
    <row r="175" spans="2:7" x14ac:dyDescent="0.25">
      <c r="B175" s="122">
        <v>157</v>
      </c>
      <c r="C175" s="122" t="str">
        <f t="shared" ca="1" si="13"/>
        <v>mujer</v>
      </c>
      <c r="D175" s="122" t="str">
        <f t="shared" ca="1" si="14"/>
        <v>operador</v>
      </c>
      <c r="E175" s="122">
        <f t="shared" ca="1" si="15"/>
        <v>17</v>
      </c>
      <c r="F175" s="129">
        <f t="shared" ca="1" si="17"/>
        <v>73.77</v>
      </c>
      <c r="G175" s="129">
        <f t="shared" ca="1" si="16"/>
        <v>1.03</v>
      </c>
    </row>
    <row r="176" spans="2:7" x14ac:dyDescent="0.25">
      <c r="B176" s="129">
        <v>158</v>
      </c>
      <c r="C176" s="122" t="str">
        <f t="shared" ca="1" si="13"/>
        <v>hombre</v>
      </c>
      <c r="D176" s="122" t="str">
        <f t="shared" ca="1" si="14"/>
        <v>profesionista</v>
      </c>
      <c r="E176" s="122">
        <f t="shared" ca="1" si="15"/>
        <v>18</v>
      </c>
      <c r="F176" s="129">
        <f t="shared" ca="1" si="17"/>
        <v>44.35</v>
      </c>
      <c r="G176" s="129">
        <f t="shared" ca="1" si="16"/>
        <v>1.47</v>
      </c>
    </row>
    <row r="177" spans="2:7" x14ac:dyDescent="0.25">
      <c r="B177" s="122">
        <v>159</v>
      </c>
      <c r="C177" s="122" t="str">
        <f t="shared" ca="1" si="13"/>
        <v>mujer</v>
      </c>
      <c r="D177" s="122" t="str">
        <f t="shared" ca="1" si="14"/>
        <v>funcionario</v>
      </c>
      <c r="E177" s="122">
        <f t="shared" ca="1" si="15"/>
        <v>54</v>
      </c>
      <c r="F177" s="129">
        <f t="shared" ca="1" si="17"/>
        <v>78.48</v>
      </c>
      <c r="G177" s="129">
        <f t="shared" ca="1" si="16"/>
        <v>1.81</v>
      </c>
    </row>
    <row r="178" spans="2:7" x14ac:dyDescent="0.25">
      <c r="B178" s="129">
        <v>160</v>
      </c>
      <c r="C178" s="122" t="str">
        <f t="shared" ca="1" si="13"/>
        <v>hombre</v>
      </c>
      <c r="D178" s="122" t="str">
        <f t="shared" ca="1" si="14"/>
        <v>trabajador</v>
      </c>
      <c r="E178" s="122">
        <f t="shared" ca="1" si="15"/>
        <v>25</v>
      </c>
      <c r="F178" s="129">
        <f t="shared" ca="1" si="17"/>
        <v>79.77</v>
      </c>
      <c r="G178" s="129">
        <f t="shared" ca="1" si="16"/>
        <v>1.02</v>
      </c>
    </row>
    <row r="179" spans="2:7" x14ac:dyDescent="0.25">
      <c r="B179" s="122">
        <v>161</v>
      </c>
      <c r="C179" s="122" t="str">
        <f t="shared" ca="1" si="13"/>
        <v>mujer</v>
      </c>
      <c r="D179" s="122" t="str">
        <f t="shared" ca="1" si="14"/>
        <v>trabajador</v>
      </c>
      <c r="E179" s="122">
        <f t="shared" ca="1" si="15"/>
        <v>66</v>
      </c>
      <c r="F179" s="129">
        <f t="shared" ca="1" si="17"/>
        <v>89.31</v>
      </c>
      <c r="G179" s="129">
        <f t="shared" ca="1" si="16"/>
        <v>1.67</v>
      </c>
    </row>
    <row r="180" spans="2:7" x14ac:dyDescent="0.25">
      <c r="B180" s="129">
        <v>162</v>
      </c>
      <c r="C180" s="122" t="str">
        <f t="shared" ca="1" si="13"/>
        <v>mujer</v>
      </c>
      <c r="D180" s="122" t="str">
        <f t="shared" ca="1" si="14"/>
        <v>trabajador</v>
      </c>
      <c r="E180" s="122">
        <f t="shared" ca="1" si="15"/>
        <v>75</v>
      </c>
      <c r="F180" s="129">
        <f t="shared" ca="1" si="17"/>
        <v>83.22</v>
      </c>
      <c r="G180" s="129">
        <f t="shared" ca="1" si="16"/>
        <v>1.69</v>
      </c>
    </row>
    <row r="181" spans="2:7" x14ac:dyDescent="0.25">
      <c r="B181" s="122">
        <v>163</v>
      </c>
      <c r="C181" s="122" t="str">
        <f t="shared" ca="1" si="13"/>
        <v>hombre</v>
      </c>
      <c r="D181" s="122" t="str">
        <f t="shared" ca="1" si="14"/>
        <v>comerciante</v>
      </c>
      <c r="E181" s="122">
        <f t="shared" ca="1" si="15"/>
        <v>43</v>
      </c>
      <c r="F181" s="129">
        <f t="shared" ca="1" si="17"/>
        <v>77.05</v>
      </c>
      <c r="G181" s="129">
        <f t="shared" ca="1" si="16"/>
        <v>1.21</v>
      </c>
    </row>
    <row r="182" spans="2:7" x14ac:dyDescent="0.25">
      <c r="B182" s="129">
        <v>164</v>
      </c>
      <c r="C182" s="122" t="str">
        <f t="shared" ca="1" si="13"/>
        <v>mujer</v>
      </c>
      <c r="D182" s="122" t="str">
        <f t="shared" ca="1" si="14"/>
        <v>comerciante</v>
      </c>
      <c r="E182" s="122">
        <f t="shared" ca="1" si="15"/>
        <v>42</v>
      </c>
      <c r="F182" s="129">
        <f t="shared" ca="1" si="17"/>
        <v>97.76</v>
      </c>
      <c r="G182" s="129">
        <f t="shared" ca="1" si="16"/>
        <v>1.69</v>
      </c>
    </row>
    <row r="183" spans="2:7" x14ac:dyDescent="0.25">
      <c r="B183" s="122">
        <v>165</v>
      </c>
      <c r="C183" s="122" t="str">
        <f t="shared" ca="1" si="13"/>
        <v>hombre</v>
      </c>
      <c r="D183" s="122" t="str">
        <f t="shared" ca="1" si="14"/>
        <v>comerciante</v>
      </c>
      <c r="E183" s="122">
        <f t="shared" ca="1" si="15"/>
        <v>53</v>
      </c>
      <c r="F183" s="129">
        <f t="shared" ca="1" si="17"/>
        <v>52.33</v>
      </c>
      <c r="G183" s="129">
        <f t="shared" ca="1" si="16"/>
        <v>1.58</v>
      </c>
    </row>
    <row r="184" spans="2:7" x14ac:dyDescent="0.25">
      <c r="B184" s="129">
        <v>166</v>
      </c>
      <c r="C184" s="122" t="str">
        <f t="shared" ca="1" si="13"/>
        <v>mujer</v>
      </c>
      <c r="D184" s="122" t="str">
        <f t="shared" ca="1" si="14"/>
        <v>profesionista</v>
      </c>
      <c r="E184" s="122">
        <f t="shared" ca="1" si="15"/>
        <v>55</v>
      </c>
      <c r="F184" s="129">
        <f t="shared" ca="1" si="17"/>
        <v>53.55</v>
      </c>
      <c r="G184" s="129">
        <f t="shared" ca="1" si="16"/>
        <v>1.61</v>
      </c>
    </row>
    <row r="185" spans="2:7" x14ac:dyDescent="0.25">
      <c r="B185" s="122">
        <v>167</v>
      </c>
      <c r="C185" s="122" t="str">
        <f t="shared" ca="1" si="13"/>
        <v>mujer</v>
      </c>
      <c r="D185" s="122" t="str">
        <f t="shared" ca="1" si="14"/>
        <v>trabajador</v>
      </c>
      <c r="E185" s="122">
        <f t="shared" ca="1" si="15"/>
        <v>17</v>
      </c>
      <c r="F185" s="129">
        <f t="shared" ca="1" si="17"/>
        <v>42.13</v>
      </c>
      <c r="G185" s="129">
        <f t="shared" ca="1" si="16"/>
        <v>1.23</v>
      </c>
    </row>
    <row r="186" spans="2:7" x14ac:dyDescent="0.25">
      <c r="B186" s="129">
        <v>168</v>
      </c>
      <c r="C186" s="122" t="str">
        <f t="shared" ca="1" si="13"/>
        <v>mujer</v>
      </c>
      <c r="D186" s="122" t="str">
        <f t="shared" ca="1" si="14"/>
        <v>suma</v>
      </c>
      <c r="E186" s="122">
        <f t="shared" ca="1" si="15"/>
        <v>58</v>
      </c>
      <c r="F186" s="129">
        <f t="shared" ca="1" si="17"/>
        <v>36.01</v>
      </c>
      <c r="G186" s="129">
        <f t="shared" ca="1" si="16"/>
        <v>1.71</v>
      </c>
    </row>
    <row r="187" spans="2:7" x14ac:dyDescent="0.25">
      <c r="B187" s="122">
        <v>169</v>
      </c>
      <c r="C187" s="122" t="str">
        <f t="shared" ca="1" si="13"/>
        <v>hombre</v>
      </c>
      <c r="D187" s="122" t="str">
        <f t="shared" ca="1" si="14"/>
        <v>funcionario</v>
      </c>
      <c r="E187" s="122">
        <f t="shared" ca="1" si="15"/>
        <v>62</v>
      </c>
      <c r="F187" s="129">
        <f t="shared" ca="1" si="17"/>
        <v>30.26</v>
      </c>
      <c r="G187" s="129">
        <f t="shared" ca="1" si="16"/>
        <v>1.57</v>
      </c>
    </row>
    <row r="188" spans="2:7" x14ac:dyDescent="0.25">
      <c r="B188" s="129">
        <v>170</v>
      </c>
      <c r="C188" s="122" t="str">
        <f t="shared" ca="1" si="13"/>
        <v>hombre</v>
      </c>
      <c r="D188" s="122" t="str">
        <f t="shared" ca="1" si="14"/>
        <v>suma</v>
      </c>
      <c r="E188" s="122">
        <f t="shared" ca="1" si="15"/>
        <v>37</v>
      </c>
      <c r="F188" s="129">
        <f t="shared" ca="1" si="17"/>
        <v>45.91</v>
      </c>
      <c r="G188" s="129">
        <f t="shared" ca="1" si="16"/>
        <v>1.0900000000000001</v>
      </c>
    </row>
    <row r="189" spans="2:7" x14ac:dyDescent="0.25">
      <c r="B189" s="122">
        <v>171</v>
      </c>
      <c r="C189" s="122" t="str">
        <f t="shared" ca="1" si="13"/>
        <v>hombre</v>
      </c>
      <c r="D189" s="122" t="str">
        <f t="shared" ca="1" si="14"/>
        <v>operador</v>
      </c>
      <c r="E189" s="122">
        <f t="shared" ca="1" si="15"/>
        <v>11</v>
      </c>
      <c r="F189" s="129">
        <f t="shared" ca="1" si="17"/>
        <v>90.16</v>
      </c>
      <c r="G189" s="129">
        <f t="shared" ca="1" si="16"/>
        <v>1.34</v>
      </c>
    </row>
    <row r="190" spans="2:7" x14ac:dyDescent="0.25">
      <c r="B190" s="129">
        <v>172</v>
      </c>
      <c r="C190" s="122" t="str">
        <f t="shared" ca="1" si="13"/>
        <v>mujer</v>
      </c>
      <c r="D190" s="122" t="str">
        <f t="shared" ca="1" si="14"/>
        <v>suma</v>
      </c>
      <c r="E190" s="122">
        <f t="shared" ca="1" si="15"/>
        <v>26</v>
      </c>
      <c r="F190" s="129">
        <f t="shared" ca="1" si="17"/>
        <v>33.83</v>
      </c>
      <c r="G190" s="129">
        <f t="shared" ca="1" si="16"/>
        <v>1.71</v>
      </c>
    </row>
    <row r="191" spans="2:7" x14ac:dyDescent="0.25">
      <c r="B191" s="122">
        <v>173</v>
      </c>
      <c r="C191" s="122" t="str">
        <f t="shared" ca="1" si="13"/>
        <v>hombre</v>
      </c>
      <c r="D191" s="122" t="str">
        <f t="shared" ca="1" si="14"/>
        <v>comerciante</v>
      </c>
      <c r="E191" s="122">
        <f t="shared" ca="1" si="15"/>
        <v>41</v>
      </c>
      <c r="F191" s="129">
        <f t="shared" ca="1" si="17"/>
        <v>76.459999999999994</v>
      </c>
      <c r="G191" s="129">
        <f t="shared" ca="1" si="16"/>
        <v>1.59</v>
      </c>
    </row>
    <row r="192" spans="2:7" x14ac:dyDescent="0.25">
      <c r="B192" s="129">
        <v>174</v>
      </c>
      <c r="C192" s="122" t="str">
        <f t="shared" ca="1" si="13"/>
        <v>hombre</v>
      </c>
      <c r="D192" s="122" t="str">
        <f t="shared" ca="1" si="14"/>
        <v>operador</v>
      </c>
      <c r="E192" s="122">
        <f t="shared" ca="1" si="15"/>
        <v>18</v>
      </c>
      <c r="F192" s="129">
        <f t="shared" ca="1" si="17"/>
        <v>46.42</v>
      </c>
      <c r="G192" s="129">
        <f t="shared" ca="1" si="16"/>
        <v>1.64</v>
      </c>
    </row>
    <row r="193" spans="2:7" x14ac:dyDescent="0.25">
      <c r="B193" s="122">
        <v>175</v>
      </c>
      <c r="C193" s="122" t="str">
        <f t="shared" ca="1" si="13"/>
        <v>hombre</v>
      </c>
      <c r="D193" s="122" t="str">
        <f t="shared" ca="1" si="14"/>
        <v>funcionario</v>
      </c>
      <c r="E193" s="122">
        <f t="shared" ca="1" si="15"/>
        <v>46</v>
      </c>
      <c r="F193" s="129">
        <f t="shared" ca="1" si="17"/>
        <v>45.6</v>
      </c>
      <c r="G193" s="129">
        <f t="shared" ca="1" si="16"/>
        <v>1.64</v>
      </c>
    </row>
    <row r="194" spans="2:7" x14ac:dyDescent="0.25">
      <c r="B194" s="129">
        <v>176</v>
      </c>
      <c r="C194" s="122" t="str">
        <f t="shared" ca="1" si="13"/>
        <v>hombre</v>
      </c>
      <c r="D194" s="122" t="str">
        <f t="shared" ca="1" si="14"/>
        <v>profesionista</v>
      </c>
      <c r="E194" s="122">
        <f t="shared" ca="1" si="15"/>
        <v>59</v>
      </c>
      <c r="F194" s="129">
        <f t="shared" ca="1" si="17"/>
        <v>72.56</v>
      </c>
      <c r="G194" s="129">
        <f t="shared" ca="1" si="16"/>
        <v>1.68</v>
      </c>
    </row>
    <row r="195" spans="2:7" x14ac:dyDescent="0.25">
      <c r="B195" s="122">
        <v>177</v>
      </c>
      <c r="C195" s="122" t="str">
        <f t="shared" ca="1" si="13"/>
        <v>hombre</v>
      </c>
      <c r="D195" s="122" t="str">
        <f t="shared" ca="1" si="14"/>
        <v>trabajador</v>
      </c>
      <c r="E195" s="122">
        <f t="shared" ca="1" si="15"/>
        <v>42</v>
      </c>
      <c r="F195" s="129">
        <f t="shared" ca="1" si="17"/>
        <v>49.96</v>
      </c>
      <c r="G195" s="129">
        <f t="shared" ca="1" si="16"/>
        <v>1.43</v>
      </c>
    </row>
    <row r="196" spans="2:7" x14ac:dyDescent="0.25">
      <c r="B196" s="129">
        <v>178</v>
      </c>
      <c r="C196" s="122" t="str">
        <f t="shared" ca="1" si="13"/>
        <v>mujer</v>
      </c>
      <c r="D196" s="122" t="str">
        <f t="shared" ca="1" si="14"/>
        <v>funcionario</v>
      </c>
      <c r="E196" s="122">
        <f t="shared" ca="1" si="15"/>
        <v>17</v>
      </c>
      <c r="F196" s="129">
        <f t="shared" ca="1" si="17"/>
        <v>70.39</v>
      </c>
      <c r="G196" s="129">
        <f t="shared" ca="1" si="16"/>
        <v>1.98</v>
      </c>
    </row>
    <row r="197" spans="2:7" x14ac:dyDescent="0.25">
      <c r="B197" s="122">
        <v>179</v>
      </c>
      <c r="C197" s="122" t="str">
        <f t="shared" ca="1" si="13"/>
        <v>hombre</v>
      </c>
      <c r="D197" s="122" t="str">
        <f t="shared" ca="1" si="14"/>
        <v>comerciante</v>
      </c>
      <c r="E197" s="122">
        <f t="shared" ca="1" si="15"/>
        <v>54</v>
      </c>
      <c r="F197" s="129">
        <f t="shared" ca="1" si="17"/>
        <v>99.11</v>
      </c>
      <c r="G197" s="129">
        <f t="shared" ca="1" si="16"/>
        <v>1.6</v>
      </c>
    </row>
    <row r="198" spans="2:7" x14ac:dyDescent="0.25">
      <c r="B198" s="129">
        <v>180</v>
      </c>
      <c r="C198" s="122" t="str">
        <f t="shared" ca="1" si="13"/>
        <v>mujer</v>
      </c>
      <c r="D198" s="122" t="str">
        <f t="shared" ca="1" si="14"/>
        <v>operador</v>
      </c>
      <c r="E198" s="122">
        <f t="shared" ca="1" si="15"/>
        <v>33</v>
      </c>
      <c r="F198" s="129">
        <f t="shared" ca="1" si="17"/>
        <v>44.95</v>
      </c>
      <c r="G198" s="129">
        <f t="shared" ca="1" si="16"/>
        <v>1.95</v>
      </c>
    </row>
    <row r="199" spans="2:7" x14ac:dyDescent="0.25">
      <c r="B199" s="122">
        <v>181</v>
      </c>
      <c r="C199" s="122" t="str">
        <f t="shared" ca="1" si="13"/>
        <v>hombre</v>
      </c>
      <c r="D199" s="122" t="str">
        <f t="shared" ca="1" si="14"/>
        <v>operador</v>
      </c>
      <c r="E199" s="122">
        <f t="shared" ca="1" si="15"/>
        <v>41</v>
      </c>
      <c r="F199" s="129">
        <f t="shared" ca="1" si="17"/>
        <v>60.3</v>
      </c>
      <c r="G199" s="129">
        <f t="shared" ca="1" si="16"/>
        <v>1.31</v>
      </c>
    </row>
    <row r="200" spans="2:7" x14ac:dyDescent="0.25">
      <c r="B200" s="129">
        <v>182</v>
      </c>
      <c r="C200" s="122" t="str">
        <f t="shared" ca="1" si="13"/>
        <v>hombre</v>
      </c>
      <c r="D200" s="122" t="str">
        <f t="shared" ca="1" si="14"/>
        <v>operador</v>
      </c>
      <c r="E200" s="122">
        <f t="shared" ca="1" si="15"/>
        <v>19</v>
      </c>
      <c r="F200" s="129">
        <f t="shared" ca="1" si="17"/>
        <v>78.13</v>
      </c>
      <c r="G200" s="129">
        <f t="shared" ca="1" si="16"/>
        <v>1.45</v>
      </c>
    </row>
    <row r="201" spans="2:7" x14ac:dyDescent="0.25">
      <c r="B201" s="122">
        <v>183</v>
      </c>
      <c r="C201" s="122" t="str">
        <f t="shared" ca="1" si="13"/>
        <v>mujer</v>
      </c>
      <c r="D201" s="122" t="str">
        <f t="shared" ca="1" si="14"/>
        <v>trabajador</v>
      </c>
      <c r="E201" s="122">
        <f t="shared" ca="1" si="15"/>
        <v>73</v>
      </c>
      <c r="F201" s="129">
        <f t="shared" ca="1" si="17"/>
        <v>82.12</v>
      </c>
      <c r="G201" s="129">
        <f t="shared" ca="1" si="16"/>
        <v>1.29</v>
      </c>
    </row>
    <row r="202" spans="2:7" x14ac:dyDescent="0.25">
      <c r="B202" s="129">
        <v>184</v>
      </c>
      <c r="C202" s="122" t="str">
        <f t="shared" ca="1" si="13"/>
        <v>hombre</v>
      </c>
      <c r="D202" s="122" t="str">
        <f t="shared" ca="1" si="14"/>
        <v>comerciante</v>
      </c>
      <c r="E202" s="122">
        <f t="shared" ca="1" si="15"/>
        <v>10</v>
      </c>
      <c r="F202" s="129">
        <f t="shared" ca="1" si="17"/>
        <v>34.71</v>
      </c>
      <c r="G202" s="129">
        <f t="shared" ca="1" si="16"/>
        <v>1.91</v>
      </c>
    </row>
    <row r="203" spans="2:7" x14ac:dyDescent="0.25">
      <c r="B203" s="122">
        <v>185</v>
      </c>
      <c r="C203" s="122" t="str">
        <f t="shared" ca="1" si="13"/>
        <v>hombre</v>
      </c>
      <c r="D203" s="122" t="str">
        <f t="shared" ca="1" si="14"/>
        <v>operador</v>
      </c>
      <c r="E203" s="122">
        <f t="shared" ca="1" si="15"/>
        <v>21</v>
      </c>
      <c r="F203" s="129">
        <f t="shared" ca="1" si="17"/>
        <v>88.34</v>
      </c>
      <c r="G203" s="129">
        <f t="shared" ca="1" si="16"/>
        <v>1.37</v>
      </c>
    </row>
    <row r="204" spans="2:7" x14ac:dyDescent="0.25">
      <c r="B204" s="129">
        <v>186</v>
      </c>
      <c r="C204" s="122" t="str">
        <f t="shared" ca="1" si="13"/>
        <v>hombre</v>
      </c>
      <c r="D204" s="122" t="str">
        <f t="shared" ca="1" si="14"/>
        <v>comerciante</v>
      </c>
      <c r="E204" s="122">
        <f t="shared" ca="1" si="15"/>
        <v>11</v>
      </c>
      <c r="F204" s="129">
        <f t="shared" ca="1" si="17"/>
        <v>58.86</v>
      </c>
      <c r="G204" s="129">
        <f t="shared" ca="1" si="16"/>
        <v>1.76</v>
      </c>
    </row>
    <row r="205" spans="2:7" x14ac:dyDescent="0.25">
      <c r="B205" s="122">
        <v>187</v>
      </c>
      <c r="C205" s="122" t="str">
        <f t="shared" ca="1" si="13"/>
        <v>mujer</v>
      </c>
      <c r="D205" s="122" t="str">
        <f t="shared" ca="1" si="14"/>
        <v>profesionista</v>
      </c>
      <c r="E205" s="122">
        <f t="shared" ca="1" si="15"/>
        <v>11</v>
      </c>
      <c r="F205" s="129">
        <f t="shared" ca="1" si="17"/>
        <v>34.47</v>
      </c>
      <c r="G205" s="129">
        <f t="shared" ca="1" si="16"/>
        <v>1.88</v>
      </c>
    </row>
    <row r="206" spans="2:7" x14ac:dyDescent="0.25">
      <c r="B206" s="129">
        <v>188</v>
      </c>
      <c r="C206" s="122" t="str">
        <f t="shared" ca="1" si="13"/>
        <v>hombre</v>
      </c>
      <c r="D206" s="122" t="str">
        <f t="shared" ca="1" si="14"/>
        <v>comerciante</v>
      </c>
      <c r="E206" s="122">
        <f t="shared" ca="1" si="15"/>
        <v>41</v>
      </c>
      <c r="F206" s="129">
        <f t="shared" ca="1" si="17"/>
        <v>41.16</v>
      </c>
      <c r="G206" s="129">
        <f t="shared" ca="1" si="16"/>
        <v>1.41</v>
      </c>
    </row>
    <row r="207" spans="2:7" x14ac:dyDescent="0.25">
      <c r="B207" s="122">
        <v>189</v>
      </c>
      <c r="C207" s="122" t="str">
        <f t="shared" ca="1" si="13"/>
        <v>hombre</v>
      </c>
      <c r="D207" s="122" t="str">
        <f t="shared" ca="1" si="14"/>
        <v>comerciante</v>
      </c>
      <c r="E207" s="122">
        <f t="shared" ca="1" si="15"/>
        <v>73</v>
      </c>
      <c r="F207" s="129">
        <f t="shared" ca="1" si="17"/>
        <v>80.44</v>
      </c>
      <c r="G207" s="129">
        <f t="shared" ca="1" si="16"/>
        <v>1.22</v>
      </c>
    </row>
    <row r="208" spans="2:7" x14ac:dyDescent="0.25">
      <c r="B208" s="129">
        <v>190</v>
      </c>
      <c r="C208" s="122" t="str">
        <f t="shared" ca="1" si="13"/>
        <v>hombre</v>
      </c>
      <c r="D208" s="122" t="str">
        <f t="shared" ca="1" si="14"/>
        <v>funcionario</v>
      </c>
      <c r="E208" s="122">
        <f t="shared" ca="1" si="15"/>
        <v>29</v>
      </c>
      <c r="F208" s="129">
        <f t="shared" ca="1" si="17"/>
        <v>92.09</v>
      </c>
      <c r="G208" s="129">
        <f t="shared" ca="1" si="16"/>
        <v>1.32</v>
      </c>
    </row>
    <row r="209" spans="2:7" x14ac:dyDescent="0.25">
      <c r="B209" s="122">
        <v>191</v>
      </c>
      <c r="C209" s="122" t="str">
        <f t="shared" ca="1" si="13"/>
        <v>mujer</v>
      </c>
      <c r="D209" s="122" t="str">
        <f t="shared" ca="1" si="14"/>
        <v>trabajador</v>
      </c>
      <c r="E209" s="122">
        <f t="shared" ca="1" si="15"/>
        <v>22</v>
      </c>
      <c r="F209" s="129">
        <f t="shared" ca="1" si="17"/>
        <v>67.95</v>
      </c>
      <c r="G209" s="129">
        <f t="shared" ca="1" si="16"/>
        <v>1.55</v>
      </c>
    </row>
    <row r="210" spans="2:7" x14ac:dyDescent="0.25">
      <c r="B210" s="129">
        <v>192</v>
      </c>
      <c r="C210" s="122" t="str">
        <f t="shared" ca="1" si="13"/>
        <v>hombre</v>
      </c>
      <c r="D210" s="122" t="str">
        <f t="shared" ca="1" si="14"/>
        <v>operador</v>
      </c>
      <c r="E210" s="122">
        <f t="shared" ca="1" si="15"/>
        <v>59</v>
      </c>
      <c r="F210" s="129">
        <f t="shared" ca="1" si="17"/>
        <v>78.36</v>
      </c>
      <c r="G210" s="129">
        <f t="shared" ca="1" si="16"/>
        <v>1.17</v>
      </c>
    </row>
    <row r="211" spans="2:7" x14ac:dyDescent="0.25">
      <c r="B211" s="122">
        <v>193</v>
      </c>
      <c r="C211" s="122" t="str">
        <f t="shared" ca="1" si="13"/>
        <v>hombre</v>
      </c>
      <c r="D211" s="122" t="str">
        <f t="shared" ca="1" si="14"/>
        <v>operador</v>
      </c>
      <c r="E211" s="122">
        <f t="shared" ca="1" si="15"/>
        <v>57</v>
      </c>
      <c r="F211" s="129">
        <f t="shared" ca="1" si="17"/>
        <v>32.29</v>
      </c>
      <c r="G211" s="129">
        <f t="shared" ca="1" si="16"/>
        <v>1.23</v>
      </c>
    </row>
    <row r="212" spans="2:7" x14ac:dyDescent="0.25">
      <c r="B212" s="129">
        <v>194</v>
      </c>
      <c r="C212" s="122" t="str">
        <f t="shared" ref="C212:C275" ca="1" si="18">IF(RANDBETWEEN(0,1)=0,"hombre","mujer")</f>
        <v>hombre</v>
      </c>
      <c r="D212" s="122" t="str">
        <f t="shared" ref="D212:D275" ca="1" si="19">INDEX($Q$19:$Q$24,RANDBETWEEN(1,COUNTA($Q$19:$Q$24)),1)</f>
        <v>comerciante</v>
      </c>
      <c r="E212" s="122">
        <f t="shared" ref="E212:E275" ca="1" si="20">RANDBETWEEN(10,75)</f>
        <v>22</v>
      </c>
      <c r="F212" s="129">
        <f t="shared" ca="1" si="17"/>
        <v>67.05</v>
      </c>
      <c r="G212" s="129">
        <f t="shared" ref="G212:G275" ca="1" si="21">RANDBETWEEN(1*100,2*100)/100</f>
        <v>1.96</v>
      </c>
    </row>
    <row r="213" spans="2:7" x14ac:dyDescent="0.25">
      <c r="B213" s="122">
        <v>195</v>
      </c>
      <c r="C213" s="122" t="str">
        <f t="shared" ca="1" si="18"/>
        <v>hombre</v>
      </c>
      <c r="D213" s="122" t="str">
        <f t="shared" ca="1" si="19"/>
        <v>comerciante</v>
      </c>
      <c r="E213" s="122">
        <f t="shared" ca="1" si="20"/>
        <v>63</v>
      </c>
      <c r="F213" s="129">
        <f t="shared" ref="F213:F276" ca="1" si="22">RANDBETWEEN(20*100,100*100)/100</f>
        <v>79.14</v>
      </c>
      <c r="G213" s="129">
        <f t="shared" ca="1" si="21"/>
        <v>1.1499999999999999</v>
      </c>
    </row>
    <row r="214" spans="2:7" x14ac:dyDescent="0.25">
      <c r="B214" s="129">
        <v>196</v>
      </c>
      <c r="C214" s="122" t="str">
        <f t="shared" ca="1" si="18"/>
        <v>mujer</v>
      </c>
      <c r="D214" s="122" t="str">
        <f t="shared" ca="1" si="19"/>
        <v>trabajador</v>
      </c>
      <c r="E214" s="122">
        <f t="shared" ca="1" si="20"/>
        <v>45</v>
      </c>
      <c r="F214" s="129">
        <f t="shared" ca="1" si="22"/>
        <v>73.47</v>
      </c>
      <c r="G214" s="129">
        <f t="shared" ca="1" si="21"/>
        <v>1.56</v>
      </c>
    </row>
    <row r="215" spans="2:7" x14ac:dyDescent="0.25">
      <c r="B215" s="122">
        <v>197</v>
      </c>
      <c r="C215" s="122" t="str">
        <f t="shared" ca="1" si="18"/>
        <v>hombre</v>
      </c>
      <c r="D215" s="122" t="str">
        <f t="shared" ca="1" si="19"/>
        <v>operador</v>
      </c>
      <c r="E215" s="122">
        <f t="shared" ca="1" si="20"/>
        <v>21</v>
      </c>
      <c r="F215" s="129">
        <f t="shared" ca="1" si="22"/>
        <v>40.24</v>
      </c>
      <c r="G215" s="129">
        <f t="shared" ca="1" si="21"/>
        <v>1.73</v>
      </c>
    </row>
    <row r="216" spans="2:7" x14ac:dyDescent="0.25">
      <c r="B216" s="129">
        <v>198</v>
      </c>
      <c r="C216" s="122" t="str">
        <f t="shared" ca="1" si="18"/>
        <v>mujer</v>
      </c>
      <c r="D216" s="122" t="str">
        <f t="shared" ca="1" si="19"/>
        <v>operador</v>
      </c>
      <c r="E216" s="122">
        <f t="shared" ca="1" si="20"/>
        <v>43</v>
      </c>
      <c r="F216" s="129">
        <f t="shared" ca="1" si="22"/>
        <v>39.99</v>
      </c>
      <c r="G216" s="129">
        <f t="shared" ca="1" si="21"/>
        <v>1.77</v>
      </c>
    </row>
    <row r="217" spans="2:7" x14ac:dyDescent="0.25">
      <c r="B217" s="122">
        <v>199</v>
      </c>
      <c r="C217" s="122" t="str">
        <f t="shared" ca="1" si="18"/>
        <v>mujer</v>
      </c>
      <c r="D217" s="122" t="str">
        <f t="shared" ca="1" si="19"/>
        <v>trabajador</v>
      </c>
      <c r="E217" s="122">
        <f t="shared" ca="1" si="20"/>
        <v>70</v>
      </c>
      <c r="F217" s="129">
        <f t="shared" ca="1" si="22"/>
        <v>44.65</v>
      </c>
      <c r="G217" s="129">
        <f t="shared" ca="1" si="21"/>
        <v>1.06</v>
      </c>
    </row>
    <row r="218" spans="2:7" x14ac:dyDescent="0.25">
      <c r="B218" s="129">
        <v>200</v>
      </c>
      <c r="C218" s="122" t="str">
        <f t="shared" ca="1" si="18"/>
        <v>hombre</v>
      </c>
      <c r="D218" s="122" t="str">
        <f t="shared" ca="1" si="19"/>
        <v>suma</v>
      </c>
      <c r="E218" s="122">
        <f t="shared" ca="1" si="20"/>
        <v>47</v>
      </c>
      <c r="F218" s="129">
        <f t="shared" ca="1" si="22"/>
        <v>39.64</v>
      </c>
      <c r="G218" s="129">
        <f t="shared" ca="1" si="21"/>
        <v>1.91</v>
      </c>
    </row>
    <row r="219" spans="2:7" x14ac:dyDescent="0.25">
      <c r="B219" s="122">
        <v>201</v>
      </c>
      <c r="C219" s="122" t="str">
        <f t="shared" ca="1" si="18"/>
        <v>mujer</v>
      </c>
      <c r="D219" s="122" t="str">
        <f t="shared" ca="1" si="19"/>
        <v>trabajador</v>
      </c>
      <c r="E219" s="122">
        <f t="shared" ca="1" si="20"/>
        <v>68</v>
      </c>
      <c r="F219" s="129">
        <f t="shared" ca="1" si="22"/>
        <v>47.28</v>
      </c>
      <c r="G219" s="129">
        <f t="shared" ca="1" si="21"/>
        <v>1.57</v>
      </c>
    </row>
    <row r="220" spans="2:7" x14ac:dyDescent="0.25">
      <c r="B220" s="129">
        <v>202</v>
      </c>
      <c r="C220" s="122" t="str">
        <f t="shared" ca="1" si="18"/>
        <v>mujer</v>
      </c>
      <c r="D220" s="122" t="str">
        <f t="shared" ca="1" si="19"/>
        <v>suma</v>
      </c>
      <c r="E220" s="122">
        <f t="shared" ca="1" si="20"/>
        <v>46</v>
      </c>
      <c r="F220" s="129">
        <f t="shared" ca="1" si="22"/>
        <v>28.81</v>
      </c>
      <c r="G220" s="129">
        <f t="shared" ca="1" si="21"/>
        <v>1.28</v>
      </c>
    </row>
    <row r="221" spans="2:7" x14ac:dyDescent="0.25">
      <c r="B221" s="122">
        <v>203</v>
      </c>
      <c r="C221" s="122" t="str">
        <f t="shared" ca="1" si="18"/>
        <v>mujer</v>
      </c>
      <c r="D221" s="122" t="str">
        <f t="shared" ca="1" si="19"/>
        <v>trabajador</v>
      </c>
      <c r="E221" s="122">
        <f t="shared" ca="1" si="20"/>
        <v>53</v>
      </c>
      <c r="F221" s="129">
        <f t="shared" ca="1" si="22"/>
        <v>21.6</v>
      </c>
      <c r="G221" s="129">
        <f t="shared" ca="1" si="21"/>
        <v>1.66</v>
      </c>
    </row>
    <row r="222" spans="2:7" x14ac:dyDescent="0.25">
      <c r="B222" s="129">
        <v>204</v>
      </c>
      <c r="C222" s="122" t="str">
        <f t="shared" ca="1" si="18"/>
        <v>mujer</v>
      </c>
      <c r="D222" s="122" t="str">
        <f t="shared" ca="1" si="19"/>
        <v>suma</v>
      </c>
      <c r="E222" s="122">
        <f t="shared" ca="1" si="20"/>
        <v>56</v>
      </c>
      <c r="F222" s="129">
        <f t="shared" ca="1" si="22"/>
        <v>80.34</v>
      </c>
      <c r="G222" s="129">
        <f t="shared" ca="1" si="21"/>
        <v>1.7</v>
      </c>
    </row>
    <row r="223" spans="2:7" x14ac:dyDescent="0.25">
      <c r="B223" s="122">
        <v>205</v>
      </c>
      <c r="C223" s="122" t="str">
        <f t="shared" ca="1" si="18"/>
        <v>mujer</v>
      </c>
      <c r="D223" s="122" t="str">
        <f t="shared" ca="1" si="19"/>
        <v>profesionista</v>
      </c>
      <c r="E223" s="122">
        <f t="shared" ca="1" si="20"/>
        <v>67</v>
      </c>
      <c r="F223" s="129">
        <f t="shared" ca="1" si="22"/>
        <v>28.59</v>
      </c>
      <c r="G223" s="129">
        <f t="shared" ca="1" si="21"/>
        <v>1.84</v>
      </c>
    </row>
    <row r="224" spans="2:7" x14ac:dyDescent="0.25">
      <c r="B224" s="129">
        <v>206</v>
      </c>
      <c r="C224" s="122" t="str">
        <f t="shared" ca="1" si="18"/>
        <v>mujer</v>
      </c>
      <c r="D224" s="122" t="str">
        <f t="shared" ca="1" si="19"/>
        <v>funcionario</v>
      </c>
      <c r="E224" s="122">
        <f t="shared" ca="1" si="20"/>
        <v>16</v>
      </c>
      <c r="F224" s="129">
        <f t="shared" ca="1" si="22"/>
        <v>36.590000000000003</v>
      </c>
      <c r="G224" s="129">
        <f t="shared" ca="1" si="21"/>
        <v>1.59</v>
      </c>
    </row>
    <row r="225" spans="2:7" x14ac:dyDescent="0.25">
      <c r="B225" s="122">
        <v>207</v>
      </c>
      <c r="C225" s="122" t="str">
        <f t="shared" ca="1" si="18"/>
        <v>hombre</v>
      </c>
      <c r="D225" s="122" t="str">
        <f t="shared" ca="1" si="19"/>
        <v>trabajador</v>
      </c>
      <c r="E225" s="122">
        <f t="shared" ca="1" si="20"/>
        <v>12</v>
      </c>
      <c r="F225" s="129">
        <f t="shared" ca="1" si="22"/>
        <v>34.22</v>
      </c>
      <c r="G225" s="129">
        <f t="shared" ca="1" si="21"/>
        <v>1.66</v>
      </c>
    </row>
    <row r="226" spans="2:7" x14ac:dyDescent="0.25">
      <c r="B226" s="129">
        <v>208</v>
      </c>
      <c r="C226" s="122" t="str">
        <f t="shared" ca="1" si="18"/>
        <v>mujer</v>
      </c>
      <c r="D226" s="122" t="str">
        <f t="shared" ca="1" si="19"/>
        <v>comerciante</v>
      </c>
      <c r="E226" s="122">
        <f t="shared" ca="1" si="20"/>
        <v>74</v>
      </c>
      <c r="F226" s="129">
        <f t="shared" ca="1" si="22"/>
        <v>25.19</v>
      </c>
      <c r="G226" s="129">
        <f t="shared" ca="1" si="21"/>
        <v>1.97</v>
      </c>
    </row>
    <row r="227" spans="2:7" x14ac:dyDescent="0.25">
      <c r="B227" s="122">
        <v>209</v>
      </c>
      <c r="C227" s="122" t="str">
        <f t="shared" ca="1" si="18"/>
        <v>mujer</v>
      </c>
      <c r="D227" s="122" t="str">
        <f t="shared" ca="1" si="19"/>
        <v>operador</v>
      </c>
      <c r="E227" s="122">
        <f t="shared" ca="1" si="20"/>
        <v>55</v>
      </c>
      <c r="F227" s="129">
        <f t="shared" ca="1" si="22"/>
        <v>59.45</v>
      </c>
      <c r="G227" s="129">
        <f t="shared" ca="1" si="21"/>
        <v>1.22</v>
      </c>
    </row>
    <row r="228" spans="2:7" x14ac:dyDescent="0.25">
      <c r="B228" s="129">
        <v>210</v>
      </c>
      <c r="C228" s="122" t="str">
        <f t="shared" ca="1" si="18"/>
        <v>mujer</v>
      </c>
      <c r="D228" s="122" t="str">
        <f t="shared" ca="1" si="19"/>
        <v>trabajador</v>
      </c>
      <c r="E228" s="122">
        <f t="shared" ca="1" si="20"/>
        <v>55</v>
      </c>
      <c r="F228" s="129">
        <f t="shared" ca="1" si="22"/>
        <v>88.54</v>
      </c>
      <c r="G228" s="129">
        <f t="shared" ca="1" si="21"/>
        <v>1.49</v>
      </c>
    </row>
    <row r="229" spans="2:7" x14ac:dyDescent="0.25">
      <c r="B229" s="122">
        <v>211</v>
      </c>
      <c r="C229" s="122" t="str">
        <f t="shared" ca="1" si="18"/>
        <v>hombre</v>
      </c>
      <c r="D229" s="122" t="str">
        <f t="shared" ca="1" si="19"/>
        <v>suma</v>
      </c>
      <c r="E229" s="122">
        <f t="shared" ca="1" si="20"/>
        <v>26</v>
      </c>
      <c r="F229" s="129">
        <f t="shared" ca="1" si="22"/>
        <v>22.09</v>
      </c>
      <c r="G229" s="129">
        <f t="shared" ca="1" si="21"/>
        <v>1.98</v>
      </c>
    </row>
    <row r="230" spans="2:7" x14ac:dyDescent="0.25">
      <c r="B230" s="129">
        <v>212</v>
      </c>
      <c r="C230" s="122" t="str">
        <f t="shared" ca="1" si="18"/>
        <v>hombre</v>
      </c>
      <c r="D230" s="122" t="str">
        <f t="shared" ca="1" si="19"/>
        <v>profesionista</v>
      </c>
      <c r="E230" s="122">
        <f t="shared" ca="1" si="20"/>
        <v>16</v>
      </c>
      <c r="F230" s="129">
        <f t="shared" ca="1" si="22"/>
        <v>75.69</v>
      </c>
      <c r="G230" s="129">
        <f t="shared" ca="1" si="21"/>
        <v>1.49</v>
      </c>
    </row>
    <row r="231" spans="2:7" x14ac:dyDescent="0.25">
      <c r="B231" s="122">
        <v>213</v>
      </c>
      <c r="C231" s="122" t="str">
        <f t="shared" ca="1" si="18"/>
        <v>hombre</v>
      </c>
      <c r="D231" s="122" t="str">
        <f t="shared" ca="1" si="19"/>
        <v>trabajador</v>
      </c>
      <c r="E231" s="122">
        <f t="shared" ca="1" si="20"/>
        <v>13</v>
      </c>
      <c r="F231" s="129">
        <f t="shared" ca="1" si="22"/>
        <v>32.03</v>
      </c>
      <c r="G231" s="129">
        <f t="shared" ca="1" si="21"/>
        <v>1.46</v>
      </c>
    </row>
    <row r="232" spans="2:7" x14ac:dyDescent="0.25">
      <c r="B232" s="129">
        <v>214</v>
      </c>
      <c r="C232" s="122" t="str">
        <f t="shared" ca="1" si="18"/>
        <v>hombre</v>
      </c>
      <c r="D232" s="122" t="str">
        <f t="shared" ca="1" si="19"/>
        <v>funcionario</v>
      </c>
      <c r="E232" s="122">
        <f t="shared" ca="1" si="20"/>
        <v>69</v>
      </c>
      <c r="F232" s="129">
        <f t="shared" ca="1" si="22"/>
        <v>85.48</v>
      </c>
      <c r="G232" s="129">
        <f t="shared" ca="1" si="21"/>
        <v>1.8</v>
      </c>
    </row>
    <row r="233" spans="2:7" x14ac:dyDescent="0.25">
      <c r="B233" s="122">
        <v>215</v>
      </c>
      <c r="C233" s="122" t="str">
        <f t="shared" ca="1" si="18"/>
        <v>mujer</v>
      </c>
      <c r="D233" s="122" t="str">
        <f t="shared" ca="1" si="19"/>
        <v>profesionista</v>
      </c>
      <c r="E233" s="122">
        <f t="shared" ca="1" si="20"/>
        <v>74</v>
      </c>
      <c r="F233" s="129">
        <f t="shared" ca="1" si="22"/>
        <v>26.56</v>
      </c>
      <c r="G233" s="129">
        <f t="shared" ca="1" si="21"/>
        <v>1.21</v>
      </c>
    </row>
    <row r="234" spans="2:7" x14ac:dyDescent="0.25">
      <c r="B234" s="129">
        <v>216</v>
      </c>
      <c r="C234" s="122" t="str">
        <f t="shared" ca="1" si="18"/>
        <v>mujer</v>
      </c>
      <c r="D234" s="122" t="str">
        <f t="shared" ca="1" si="19"/>
        <v>suma</v>
      </c>
      <c r="E234" s="122">
        <f t="shared" ca="1" si="20"/>
        <v>20</v>
      </c>
      <c r="F234" s="129">
        <f t="shared" ca="1" si="22"/>
        <v>89.23</v>
      </c>
      <c r="G234" s="129">
        <f t="shared" ca="1" si="21"/>
        <v>1.83</v>
      </c>
    </row>
    <row r="235" spans="2:7" x14ac:dyDescent="0.25">
      <c r="B235" s="122">
        <v>217</v>
      </c>
      <c r="C235" s="122" t="str">
        <f t="shared" ca="1" si="18"/>
        <v>hombre</v>
      </c>
      <c r="D235" s="122" t="str">
        <f t="shared" ca="1" si="19"/>
        <v>profesionista</v>
      </c>
      <c r="E235" s="122">
        <f t="shared" ca="1" si="20"/>
        <v>49</v>
      </c>
      <c r="F235" s="129">
        <f t="shared" ca="1" si="22"/>
        <v>21.41</v>
      </c>
      <c r="G235" s="129">
        <f t="shared" ca="1" si="21"/>
        <v>1.38</v>
      </c>
    </row>
    <row r="236" spans="2:7" x14ac:dyDescent="0.25">
      <c r="B236" s="129">
        <v>218</v>
      </c>
      <c r="C236" s="122" t="str">
        <f t="shared" ca="1" si="18"/>
        <v>mujer</v>
      </c>
      <c r="D236" s="122" t="str">
        <f t="shared" ca="1" si="19"/>
        <v>comerciante</v>
      </c>
      <c r="E236" s="122">
        <f t="shared" ca="1" si="20"/>
        <v>11</v>
      </c>
      <c r="F236" s="129">
        <f t="shared" ca="1" si="22"/>
        <v>74.760000000000005</v>
      </c>
      <c r="G236" s="129">
        <f t="shared" ca="1" si="21"/>
        <v>1.64</v>
      </c>
    </row>
    <row r="237" spans="2:7" x14ac:dyDescent="0.25">
      <c r="B237" s="122">
        <v>219</v>
      </c>
      <c r="C237" s="122" t="str">
        <f t="shared" ca="1" si="18"/>
        <v>mujer</v>
      </c>
      <c r="D237" s="122" t="str">
        <f t="shared" ca="1" si="19"/>
        <v>profesionista</v>
      </c>
      <c r="E237" s="122">
        <f t="shared" ca="1" si="20"/>
        <v>57</v>
      </c>
      <c r="F237" s="129">
        <f t="shared" ca="1" si="22"/>
        <v>42.07</v>
      </c>
      <c r="G237" s="129">
        <f t="shared" ca="1" si="21"/>
        <v>1.79</v>
      </c>
    </row>
    <row r="238" spans="2:7" x14ac:dyDescent="0.25">
      <c r="B238" s="129">
        <v>220</v>
      </c>
      <c r="C238" s="122" t="str">
        <f t="shared" ca="1" si="18"/>
        <v>hombre</v>
      </c>
      <c r="D238" s="122" t="str">
        <f t="shared" ca="1" si="19"/>
        <v>operador</v>
      </c>
      <c r="E238" s="122">
        <f t="shared" ca="1" si="20"/>
        <v>16</v>
      </c>
      <c r="F238" s="129">
        <f t="shared" ca="1" si="22"/>
        <v>57.62</v>
      </c>
      <c r="G238" s="129">
        <f t="shared" ca="1" si="21"/>
        <v>1.17</v>
      </c>
    </row>
    <row r="239" spans="2:7" x14ac:dyDescent="0.25">
      <c r="B239" s="122">
        <v>221</v>
      </c>
      <c r="C239" s="122" t="str">
        <f t="shared" ca="1" si="18"/>
        <v>hombre</v>
      </c>
      <c r="D239" s="122" t="str">
        <f t="shared" ca="1" si="19"/>
        <v>profesionista</v>
      </c>
      <c r="E239" s="122">
        <f t="shared" ca="1" si="20"/>
        <v>71</v>
      </c>
      <c r="F239" s="129">
        <f t="shared" ca="1" si="22"/>
        <v>53.66</v>
      </c>
      <c r="G239" s="129">
        <f t="shared" ca="1" si="21"/>
        <v>1.69</v>
      </c>
    </row>
    <row r="240" spans="2:7" x14ac:dyDescent="0.25">
      <c r="B240" s="129">
        <v>222</v>
      </c>
      <c r="C240" s="122" t="str">
        <f t="shared" ca="1" si="18"/>
        <v>hombre</v>
      </c>
      <c r="D240" s="122" t="str">
        <f t="shared" ca="1" si="19"/>
        <v>profesionista</v>
      </c>
      <c r="E240" s="122">
        <f t="shared" ca="1" si="20"/>
        <v>57</v>
      </c>
      <c r="F240" s="129">
        <f t="shared" ca="1" si="22"/>
        <v>41</v>
      </c>
      <c r="G240" s="129">
        <f t="shared" ca="1" si="21"/>
        <v>1.51</v>
      </c>
    </row>
    <row r="241" spans="2:7" x14ac:dyDescent="0.25">
      <c r="B241" s="122">
        <v>223</v>
      </c>
      <c r="C241" s="122" t="str">
        <f t="shared" ca="1" si="18"/>
        <v>hombre</v>
      </c>
      <c r="D241" s="122" t="str">
        <f t="shared" ca="1" si="19"/>
        <v>operador</v>
      </c>
      <c r="E241" s="122">
        <f t="shared" ca="1" si="20"/>
        <v>54</v>
      </c>
      <c r="F241" s="129">
        <f t="shared" ca="1" si="22"/>
        <v>49</v>
      </c>
      <c r="G241" s="129">
        <f t="shared" ca="1" si="21"/>
        <v>1.1000000000000001</v>
      </c>
    </row>
    <row r="242" spans="2:7" x14ac:dyDescent="0.25">
      <c r="B242" s="129">
        <v>224</v>
      </c>
      <c r="C242" s="122" t="str">
        <f t="shared" ca="1" si="18"/>
        <v>hombre</v>
      </c>
      <c r="D242" s="122" t="str">
        <f t="shared" ca="1" si="19"/>
        <v>funcionario</v>
      </c>
      <c r="E242" s="122">
        <f t="shared" ca="1" si="20"/>
        <v>40</v>
      </c>
      <c r="F242" s="129">
        <f t="shared" ca="1" si="22"/>
        <v>62.79</v>
      </c>
      <c r="G242" s="129">
        <f t="shared" ca="1" si="21"/>
        <v>1.08</v>
      </c>
    </row>
    <row r="243" spans="2:7" x14ac:dyDescent="0.25">
      <c r="B243" s="122">
        <v>225</v>
      </c>
      <c r="C243" s="122" t="str">
        <f t="shared" ca="1" si="18"/>
        <v>mujer</v>
      </c>
      <c r="D243" s="122" t="str">
        <f t="shared" ca="1" si="19"/>
        <v>comerciante</v>
      </c>
      <c r="E243" s="122">
        <f t="shared" ca="1" si="20"/>
        <v>60</v>
      </c>
      <c r="F243" s="129">
        <f t="shared" ca="1" si="22"/>
        <v>23.44</v>
      </c>
      <c r="G243" s="129">
        <f t="shared" ca="1" si="21"/>
        <v>1.82</v>
      </c>
    </row>
    <row r="244" spans="2:7" x14ac:dyDescent="0.25">
      <c r="B244" s="129">
        <v>226</v>
      </c>
      <c r="C244" s="122" t="str">
        <f t="shared" ca="1" si="18"/>
        <v>mujer</v>
      </c>
      <c r="D244" s="122" t="str">
        <f t="shared" ca="1" si="19"/>
        <v>profesionista</v>
      </c>
      <c r="E244" s="122">
        <f t="shared" ca="1" si="20"/>
        <v>61</v>
      </c>
      <c r="F244" s="129">
        <f t="shared" ca="1" si="22"/>
        <v>48.5</v>
      </c>
      <c r="G244" s="129">
        <f t="shared" ca="1" si="21"/>
        <v>1.4</v>
      </c>
    </row>
    <row r="245" spans="2:7" x14ac:dyDescent="0.25">
      <c r="B245" s="122">
        <v>227</v>
      </c>
      <c r="C245" s="122" t="str">
        <f t="shared" ca="1" si="18"/>
        <v>mujer</v>
      </c>
      <c r="D245" s="122" t="str">
        <f t="shared" ca="1" si="19"/>
        <v>operador</v>
      </c>
      <c r="E245" s="122">
        <f t="shared" ca="1" si="20"/>
        <v>17</v>
      </c>
      <c r="F245" s="129">
        <f t="shared" ca="1" si="22"/>
        <v>41.92</v>
      </c>
      <c r="G245" s="129">
        <f t="shared" ca="1" si="21"/>
        <v>1.55</v>
      </c>
    </row>
    <row r="246" spans="2:7" x14ac:dyDescent="0.25">
      <c r="B246" s="129">
        <v>228</v>
      </c>
      <c r="C246" s="122" t="str">
        <f t="shared" ca="1" si="18"/>
        <v>hombre</v>
      </c>
      <c r="D246" s="122" t="str">
        <f t="shared" ca="1" si="19"/>
        <v>comerciante</v>
      </c>
      <c r="E246" s="122">
        <f t="shared" ca="1" si="20"/>
        <v>57</v>
      </c>
      <c r="F246" s="129">
        <f t="shared" ca="1" si="22"/>
        <v>47.75</v>
      </c>
      <c r="G246" s="129">
        <f t="shared" ca="1" si="21"/>
        <v>1.4</v>
      </c>
    </row>
    <row r="247" spans="2:7" x14ac:dyDescent="0.25">
      <c r="B247" s="122">
        <v>229</v>
      </c>
      <c r="C247" s="122" t="str">
        <f t="shared" ca="1" si="18"/>
        <v>mujer</v>
      </c>
      <c r="D247" s="122" t="str">
        <f t="shared" ca="1" si="19"/>
        <v>trabajador</v>
      </c>
      <c r="E247" s="122">
        <f t="shared" ca="1" si="20"/>
        <v>73</v>
      </c>
      <c r="F247" s="129">
        <f t="shared" ca="1" si="22"/>
        <v>99.31</v>
      </c>
      <c r="G247" s="129">
        <f t="shared" ca="1" si="21"/>
        <v>1.98</v>
      </c>
    </row>
    <row r="248" spans="2:7" x14ac:dyDescent="0.25">
      <c r="B248" s="129">
        <v>230</v>
      </c>
      <c r="C248" s="122" t="str">
        <f t="shared" ca="1" si="18"/>
        <v>hombre</v>
      </c>
      <c r="D248" s="122" t="str">
        <f t="shared" ca="1" si="19"/>
        <v>trabajador</v>
      </c>
      <c r="E248" s="122">
        <f t="shared" ca="1" si="20"/>
        <v>43</v>
      </c>
      <c r="F248" s="129">
        <f t="shared" ca="1" si="22"/>
        <v>48.39</v>
      </c>
      <c r="G248" s="129">
        <f t="shared" ca="1" si="21"/>
        <v>1.49</v>
      </c>
    </row>
    <row r="249" spans="2:7" x14ac:dyDescent="0.25">
      <c r="B249" s="122">
        <v>231</v>
      </c>
      <c r="C249" s="122" t="str">
        <f t="shared" ca="1" si="18"/>
        <v>hombre</v>
      </c>
      <c r="D249" s="122" t="str">
        <f t="shared" ca="1" si="19"/>
        <v>suma</v>
      </c>
      <c r="E249" s="122">
        <f t="shared" ca="1" si="20"/>
        <v>45</v>
      </c>
      <c r="F249" s="129">
        <f t="shared" ca="1" si="22"/>
        <v>88.14</v>
      </c>
      <c r="G249" s="129">
        <f t="shared" ca="1" si="21"/>
        <v>1.64</v>
      </c>
    </row>
    <row r="250" spans="2:7" x14ac:dyDescent="0.25">
      <c r="B250" s="129">
        <v>232</v>
      </c>
      <c r="C250" s="122" t="str">
        <f t="shared" ca="1" si="18"/>
        <v>hombre</v>
      </c>
      <c r="D250" s="122" t="str">
        <f t="shared" ca="1" si="19"/>
        <v>operador</v>
      </c>
      <c r="E250" s="122">
        <f t="shared" ca="1" si="20"/>
        <v>11</v>
      </c>
      <c r="F250" s="129">
        <f t="shared" ca="1" si="22"/>
        <v>37.22</v>
      </c>
      <c r="G250" s="129">
        <f t="shared" ca="1" si="21"/>
        <v>1.86</v>
      </c>
    </row>
    <row r="251" spans="2:7" x14ac:dyDescent="0.25">
      <c r="B251" s="122">
        <v>233</v>
      </c>
      <c r="C251" s="122" t="str">
        <f t="shared" ca="1" si="18"/>
        <v>hombre</v>
      </c>
      <c r="D251" s="122" t="str">
        <f t="shared" ca="1" si="19"/>
        <v>comerciante</v>
      </c>
      <c r="E251" s="122">
        <f t="shared" ca="1" si="20"/>
        <v>75</v>
      </c>
      <c r="F251" s="129">
        <f t="shared" ca="1" si="22"/>
        <v>29.84</v>
      </c>
      <c r="G251" s="129">
        <f t="shared" ca="1" si="21"/>
        <v>1.1200000000000001</v>
      </c>
    </row>
    <row r="252" spans="2:7" x14ac:dyDescent="0.25">
      <c r="B252" s="129">
        <v>234</v>
      </c>
      <c r="C252" s="122" t="str">
        <f t="shared" ca="1" si="18"/>
        <v>mujer</v>
      </c>
      <c r="D252" s="122" t="str">
        <f t="shared" ca="1" si="19"/>
        <v>trabajador</v>
      </c>
      <c r="E252" s="122">
        <f t="shared" ca="1" si="20"/>
        <v>47</v>
      </c>
      <c r="F252" s="129">
        <f t="shared" ca="1" si="22"/>
        <v>57.82</v>
      </c>
      <c r="G252" s="129">
        <f t="shared" ca="1" si="21"/>
        <v>1.36</v>
      </c>
    </row>
    <row r="253" spans="2:7" x14ac:dyDescent="0.25">
      <c r="B253" s="122">
        <v>235</v>
      </c>
      <c r="C253" s="122" t="str">
        <f t="shared" ca="1" si="18"/>
        <v>mujer</v>
      </c>
      <c r="D253" s="122" t="str">
        <f t="shared" ca="1" si="19"/>
        <v>funcionario</v>
      </c>
      <c r="E253" s="122">
        <f t="shared" ca="1" si="20"/>
        <v>41</v>
      </c>
      <c r="F253" s="129">
        <f t="shared" ca="1" si="22"/>
        <v>27.3</v>
      </c>
      <c r="G253" s="129">
        <f t="shared" ca="1" si="21"/>
        <v>1.76</v>
      </c>
    </row>
    <row r="254" spans="2:7" x14ac:dyDescent="0.25">
      <c r="B254" s="129">
        <v>236</v>
      </c>
      <c r="C254" s="122" t="str">
        <f t="shared" ca="1" si="18"/>
        <v>hombre</v>
      </c>
      <c r="D254" s="122" t="str">
        <f t="shared" ca="1" si="19"/>
        <v>operador</v>
      </c>
      <c r="E254" s="122">
        <f t="shared" ca="1" si="20"/>
        <v>70</v>
      </c>
      <c r="F254" s="129">
        <f t="shared" ca="1" si="22"/>
        <v>63.83</v>
      </c>
      <c r="G254" s="129">
        <f t="shared" ca="1" si="21"/>
        <v>1.44</v>
      </c>
    </row>
    <row r="255" spans="2:7" x14ac:dyDescent="0.25">
      <c r="B255" s="122">
        <v>237</v>
      </c>
      <c r="C255" s="122" t="str">
        <f t="shared" ca="1" si="18"/>
        <v>hombre</v>
      </c>
      <c r="D255" s="122" t="str">
        <f t="shared" ca="1" si="19"/>
        <v>profesionista</v>
      </c>
      <c r="E255" s="122">
        <f t="shared" ca="1" si="20"/>
        <v>70</v>
      </c>
      <c r="F255" s="129">
        <f t="shared" ca="1" si="22"/>
        <v>98.44</v>
      </c>
      <c r="G255" s="129">
        <f t="shared" ca="1" si="21"/>
        <v>1.41</v>
      </c>
    </row>
    <row r="256" spans="2:7" x14ac:dyDescent="0.25">
      <c r="B256" s="129">
        <v>238</v>
      </c>
      <c r="C256" s="122" t="str">
        <f t="shared" ca="1" si="18"/>
        <v>hombre</v>
      </c>
      <c r="D256" s="122" t="str">
        <f t="shared" ca="1" si="19"/>
        <v>comerciante</v>
      </c>
      <c r="E256" s="122">
        <f t="shared" ca="1" si="20"/>
        <v>73</v>
      </c>
      <c r="F256" s="129">
        <f t="shared" ca="1" si="22"/>
        <v>25.15</v>
      </c>
      <c r="G256" s="129">
        <f t="shared" ca="1" si="21"/>
        <v>1.1399999999999999</v>
      </c>
    </row>
    <row r="257" spans="2:7" x14ac:dyDescent="0.25">
      <c r="B257" s="122">
        <v>239</v>
      </c>
      <c r="C257" s="122" t="str">
        <f t="shared" ca="1" si="18"/>
        <v>mujer</v>
      </c>
      <c r="D257" s="122" t="str">
        <f t="shared" ca="1" si="19"/>
        <v>funcionario</v>
      </c>
      <c r="E257" s="122">
        <f t="shared" ca="1" si="20"/>
        <v>24</v>
      </c>
      <c r="F257" s="129">
        <f t="shared" ca="1" si="22"/>
        <v>74.69</v>
      </c>
      <c r="G257" s="129">
        <f t="shared" ca="1" si="21"/>
        <v>1.1499999999999999</v>
      </c>
    </row>
    <row r="258" spans="2:7" x14ac:dyDescent="0.25">
      <c r="B258" s="129">
        <v>240</v>
      </c>
      <c r="C258" s="122" t="str">
        <f t="shared" ca="1" si="18"/>
        <v>mujer</v>
      </c>
      <c r="D258" s="122" t="str">
        <f t="shared" ca="1" si="19"/>
        <v>suma</v>
      </c>
      <c r="E258" s="122">
        <f t="shared" ca="1" si="20"/>
        <v>16</v>
      </c>
      <c r="F258" s="129">
        <f t="shared" ca="1" si="22"/>
        <v>52.95</v>
      </c>
      <c r="G258" s="129">
        <f t="shared" ca="1" si="21"/>
        <v>1.71</v>
      </c>
    </row>
    <row r="259" spans="2:7" x14ac:dyDescent="0.25">
      <c r="B259" s="122">
        <v>241</v>
      </c>
      <c r="C259" s="122" t="str">
        <f t="shared" ca="1" si="18"/>
        <v>hombre</v>
      </c>
      <c r="D259" s="122" t="str">
        <f t="shared" ca="1" si="19"/>
        <v>comerciante</v>
      </c>
      <c r="E259" s="122">
        <f t="shared" ca="1" si="20"/>
        <v>75</v>
      </c>
      <c r="F259" s="129">
        <f t="shared" ca="1" si="22"/>
        <v>35.9</v>
      </c>
      <c r="G259" s="129">
        <f t="shared" ca="1" si="21"/>
        <v>1.79</v>
      </c>
    </row>
    <row r="260" spans="2:7" x14ac:dyDescent="0.25">
      <c r="B260" s="129">
        <v>242</v>
      </c>
      <c r="C260" s="122" t="str">
        <f t="shared" ca="1" si="18"/>
        <v>mujer</v>
      </c>
      <c r="D260" s="122" t="str">
        <f t="shared" ca="1" si="19"/>
        <v>operador</v>
      </c>
      <c r="E260" s="122">
        <f t="shared" ca="1" si="20"/>
        <v>13</v>
      </c>
      <c r="F260" s="129">
        <f t="shared" ca="1" si="22"/>
        <v>59.25</v>
      </c>
      <c r="G260" s="129">
        <f t="shared" ca="1" si="21"/>
        <v>1.29</v>
      </c>
    </row>
    <row r="261" spans="2:7" x14ac:dyDescent="0.25">
      <c r="B261" s="122">
        <v>243</v>
      </c>
      <c r="C261" s="122" t="str">
        <f t="shared" ca="1" si="18"/>
        <v>mujer</v>
      </c>
      <c r="D261" s="122" t="str">
        <f t="shared" ca="1" si="19"/>
        <v>profesionista</v>
      </c>
      <c r="E261" s="122">
        <f t="shared" ca="1" si="20"/>
        <v>54</v>
      </c>
      <c r="F261" s="129">
        <f t="shared" ca="1" si="22"/>
        <v>78.8</v>
      </c>
      <c r="G261" s="129">
        <f t="shared" ca="1" si="21"/>
        <v>1.96</v>
      </c>
    </row>
    <row r="262" spans="2:7" x14ac:dyDescent="0.25">
      <c r="B262" s="129">
        <v>244</v>
      </c>
      <c r="C262" s="122" t="str">
        <f t="shared" ca="1" si="18"/>
        <v>mujer</v>
      </c>
      <c r="D262" s="122" t="str">
        <f t="shared" ca="1" si="19"/>
        <v>funcionario</v>
      </c>
      <c r="E262" s="122">
        <f t="shared" ca="1" si="20"/>
        <v>45</v>
      </c>
      <c r="F262" s="129">
        <f t="shared" ca="1" si="22"/>
        <v>73.010000000000005</v>
      </c>
      <c r="G262" s="129">
        <f t="shared" ca="1" si="21"/>
        <v>1.1200000000000001</v>
      </c>
    </row>
    <row r="263" spans="2:7" x14ac:dyDescent="0.25">
      <c r="B263" s="122">
        <v>245</v>
      </c>
      <c r="C263" s="122" t="str">
        <f t="shared" ca="1" si="18"/>
        <v>hombre</v>
      </c>
      <c r="D263" s="122" t="str">
        <f t="shared" ca="1" si="19"/>
        <v>suma</v>
      </c>
      <c r="E263" s="122">
        <f t="shared" ca="1" si="20"/>
        <v>19</v>
      </c>
      <c r="F263" s="129">
        <f t="shared" ca="1" si="22"/>
        <v>40.090000000000003</v>
      </c>
      <c r="G263" s="129">
        <f t="shared" ca="1" si="21"/>
        <v>1.42</v>
      </c>
    </row>
    <row r="264" spans="2:7" x14ac:dyDescent="0.25">
      <c r="B264" s="129">
        <v>246</v>
      </c>
      <c r="C264" s="122" t="str">
        <f t="shared" ca="1" si="18"/>
        <v>mujer</v>
      </c>
      <c r="D264" s="122" t="str">
        <f t="shared" ca="1" si="19"/>
        <v>trabajador</v>
      </c>
      <c r="E264" s="122">
        <f t="shared" ca="1" si="20"/>
        <v>14</v>
      </c>
      <c r="F264" s="129">
        <f t="shared" ca="1" si="22"/>
        <v>48.78</v>
      </c>
      <c r="G264" s="129">
        <f t="shared" ca="1" si="21"/>
        <v>1.54</v>
      </c>
    </row>
    <row r="265" spans="2:7" x14ac:dyDescent="0.25">
      <c r="B265" s="122">
        <v>247</v>
      </c>
      <c r="C265" s="122" t="str">
        <f t="shared" ca="1" si="18"/>
        <v>hombre</v>
      </c>
      <c r="D265" s="122" t="str">
        <f t="shared" ca="1" si="19"/>
        <v>suma</v>
      </c>
      <c r="E265" s="122">
        <f t="shared" ca="1" si="20"/>
        <v>72</v>
      </c>
      <c r="F265" s="129">
        <f t="shared" ca="1" si="22"/>
        <v>84.36</v>
      </c>
      <c r="G265" s="129">
        <f t="shared" ca="1" si="21"/>
        <v>1.95</v>
      </c>
    </row>
    <row r="266" spans="2:7" x14ac:dyDescent="0.25">
      <c r="B266" s="129">
        <v>248</v>
      </c>
      <c r="C266" s="122" t="str">
        <f t="shared" ca="1" si="18"/>
        <v>mujer</v>
      </c>
      <c r="D266" s="122" t="str">
        <f t="shared" ca="1" si="19"/>
        <v>profesionista</v>
      </c>
      <c r="E266" s="122">
        <f t="shared" ca="1" si="20"/>
        <v>72</v>
      </c>
      <c r="F266" s="129">
        <f t="shared" ca="1" si="22"/>
        <v>51.45</v>
      </c>
      <c r="G266" s="129">
        <f t="shared" ca="1" si="21"/>
        <v>1.77</v>
      </c>
    </row>
    <row r="267" spans="2:7" x14ac:dyDescent="0.25">
      <c r="B267" s="122">
        <v>249</v>
      </c>
      <c r="C267" s="122" t="str">
        <f t="shared" ca="1" si="18"/>
        <v>mujer</v>
      </c>
      <c r="D267" s="122" t="str">
        <f t="shared" ca="1" si="19"/>
        <v>suma</v>
      </c>
      <c r="E267" s="122">
        <f t="shared" ca="1" si="20"/>
        <v>74</v>
      </c>
      <c r="F267" s="129">
        <f t="shared" ca="1" si="22"/>
        <v>84.51</v>
      </c>
      <c r="G267" s="129">
        <f t="shared" ca="1" si="21"/>
        <v>1.92</v>
      </c>
    </row>
    <row r="268" spans="2:7" x14ac:dyDescent="0.25">
      <c r="B268" s="129">
        <v>250</v>
      </c>
      <c r="C268" s="122" t="str">
        <f t="shared" ca="1" si="18"/>
        <v>hombre</v>
      </c>
      <c r="D268" s="122" t="str">
        <f t="shared" ca="1" si="19"/>
        <v>suma</v>
      </c>
      <c r="E268" s="122">
        <f t="shared" ca="1" si="20"/>
        <v>38</v>
      </c>
      <c r="F268" s="129">
        <f t="shared" ca="1" si="22"/>
        <v>45.98</v>
      </c>
      <c r="G268" s="129">
        <f t="shared" ca="1" si="21"/>
        <v>2</v>
      </c>
    </row>
    <row r="269" spans="2:7" x14ac:dyDescent="0.25">
      <c r="B269" s="122">
        <v>251</v>
      </c>
      <c r="C269" s="122" t="str">
        <f t="shared" ca="1" si="18"/>
        <v>hombre</v>
      </c>
      <c r="D269" s="122" t="str">
        <f t="shared" ca="1" si="19"/>
        <v>profesionista</v>
      </c>
      <c r="E269" s="122">
        <f t="shared" ca="1" si="20"/>
        <v>45</v>
      </c>
      <c r="F269" s="129">
        <f t="shared" ca="1" si="22"/>
        <v>40.74</v>
      </c>
      <c r="G269" s="129">
        <f t="shared" ca="1" si="21"/>
        <v>1.05</v>
      </c>
    </row>
    <row r="270" spans="2:7" x14ac:dyDescent="0.25">
      <c r="B270" s="129">
        <v>252</v>
      </c>
      <c r="C270" s="122" t="str">
        <f t="shared" ca="1" si="18"/>
        <v>mujer</v>
      </c>
      <c r="D270" s="122" t="str">
        <f t="shared" ca="1" si="19"/>
        <v>trabajador</v>
      </c>
      <c r="E270" s="122">
        <f t="shared" ca="1" si="20"/>
        <v>40</v>
      </c>
      <c r="F270" s="129">
        <f t="shared" ca="1" si="22"/>
        <v>89.39</v>
      </c>
      <c r="G270" s="129">
        <f t="shared" ca="1" si="21"/>
        <v>1.77</v>
      </c>
    </row>
    <row r="271" spans="2:7" x14ac:dyDescent="0.25">
      <c r="B271" s="122">
        <v>253</v>
      </c>
      <c r="C271" s="122" t="str">
        <f t="shared" ca="1" si="18"/>
        <v>hombre</v>
      </c>
      <c r="D271" s="122" t="str">
        <f t="shared" ca="1" si="19"/>
        <v>suma</v>
      </c>
      <c r="E271" s="122">
        <f t="shared" ca="1" si="20"/>
        <v>65</v>
      </c>
      <c r="F271" s="129">
        <f t="shared" ca="1" si="22"/>
        <v>77.91</v>
      </c>
      <c r="G271" s="129">
        <f t="shared" ca="1" si="21"/>
        <v>1.69</v>
      </c>
    </row>
    <row r="272" spans="2:7" x14ac:dyDescent="0.25">
      <c r="B272" s="129">
        <v>254</v>
      </c>
      <c r="C272" s="122" t="str">
        <f t="shared" ca="1" si="18"/>
        <v>mujer</v>
      </c>
      <c r="D272" s="122" t="str">
        <f t="shared" ca="1" si="19"/>
        <v>funcionario</v>
      </c>
      <c r="E272" s="122">
        <f t="shared" ca="1" si="20"/>
        <v>42</v>
      </c>
      <c r="F272" s="129">
        <f t="shared" ca="1" si="22"/>
        <v>85.57</v>
      </c>
      <c r="G272" s="129">
        <f t="shared" ca="1" si="21"/>
        <v>1.66</v>
      </c>
    </row>
    <row r="273" spans="2:7" x14ac:dyDescent="0.25">
      <c r="B273" s="122">
        <v>255</v>
      </c>
      <c r="C273" s="122" t="str">
        <f t="shared" ca="1" si="18"/>
        <v>hombre</v>
      </c>
      <c r="D273" s="122" t="str">
        <f t="shared" ca="1" si="19"/>
        <v>profesionista</v>
      </c>
      <c r="E273" s="122">
        <f t="shared" ca="1" si="20"/>
        <v>56</v>
      </c>
      <c r="F273" s="129">
        <f t="shared" ca="1" si="22"/>
        <v>50.58</v>
      </c>
      <c r="G273" s="129">
        <f t="shared" ca="1" si="21"/>
        <v>1.51</v>
      </c>
    </row>
    <row r="274" spans="2:7" x14ac:dyDescent="0.25">
      <c r="B274" s="129">
        <v>256</v>
      </c>
      <c r="C274" s="122" t="str">
        <f t="shared" ca="1" si="18"/>
        <v>mujer</v>
      </c>
      <c r="D274" s="122" t="str">
        <f t="shared" ca="1" si="19"/>
        <v>suma</v>
      </c>
      <c r="E274" s="122">
        <f t="shared" ca="1" si="20"/>
        <v>50</v>
      </c>
      <c r="F274" s="129">
        <f t="shared" ca="1" si="22"/>
        <v>97.77</v>
      </c>
      <c r="G274" s="129">
        <f t="shared" ca="1" si="21"/>
        <v>1.68</v>
      </c>
    </row>
    <row r="275" spans="2:7" x14ac:dyDescent="0.25">
      <c r="B275" s="122">
        <v>257</v>
      </c>
      <c r="C275" s="122" t="str">
        <f t="shared" ca="1" si="18"/>
        <v>hombre</v>
      </c>
      <c r="D275" s="122" t="str">
        <f t="shared" ca="1" si="19"/>
        <v>suma</v>
      </c>
      <c r="E275" s="122">
        <f t="shared" ca="1" si="20"/>
        <v>51</v>
      </c>
      <c r="F275" s="129">
        <f t="shared" ca="1" si="22"/>
        <v>78.78</v>
      </c>
      <c r="G275" s="129">
        <f t="shared" ca="1" si="21"/>
        <v>1.22</v>
      </c>
    </row>
    <row r="276" spans="2:7" x14ac:dyDescent="0.25">
      <c r="B276" s="129">
        <v>258</v>
      </c>
      <c r="C276" s="122" t="str">
        <f t="shared" ref="C276:C339" ca="1" si="23">IF(RANDBETWEEN(0,1)=0,"hombre","mujer")</f>
        <v>mujer</v>
      </c>
      <c r="D276" s="122" t="str">
        <f t="shared" ref="D276:D339" ca="1" si="24">INDEX($Q$19:$Q$24,RANDBETWEEN(1,COUNTA($Q$19:$Q$24)),1)</f>
        <v>profesionista</v>
      </c>
      <c r="E276" s="122">
        <f t="shared" ref="E276:E339" ca="1" si="25">RANDBETWEEN(10,75)</f>
        <v>51</v>
      </c>
      <c r="F276" s="129">
        <f t="shared" ca="1" si="22"/>
        <v>31.78</v>
      </c>
      <c r="G276" s="129">
        <f t="shared" ref="G276:G339" ca="1" si="26">RANDBETWEEN(1*100,2*100)/100</f>
        <v>1.94</v>
      </c>
    </row>
    <row r="277" spans="2:7" x14ac:dyDescent="0.25">
      <c r="B277" s="122">
        <v>259</v>
      </c>
      <c r="C277" s="122" t="str">
        <f t="shared" ca="1" si="23"/>
        <v>mujer</v>
      </c>
      <c r="D277" s="122" t="str">
        <f t="shared" ca="1" si="24"/>
        <v>operador</v>
      </c>
      <c r="E277" s="122">
        <f t="shared" ca="1" si="25"/>
        <v>52</v>
      </c>
      <c r="F277" s="129">
        <f t="shared" ref="F277:F340" ca="1" si="27">RANDBETWEEN(20*100,100*100)/100</f>
        <v>34.71</v>
      </c>
      <c r="G277" s="129">
        <f t="shared" ca="1" si="26"/>
        <v>1.01</v>
      </c>
    </row>
    <row r="278" spans="2:7" x14ac:dyDescent="0.25">
      <c r="B278" s="129">
        <v>260</v>
      </c>
      <c r="C278" s="122" t="str">
        <f t="shared" ca="1" si="23"/>
        <v>mujer</v>
      </c>
      <c r="D278" s="122" t="str">
        <f t="shared" ca="1" si="24"/>
        <v>operador</v>
      </c>
      <c r="E278" s="122">
        <f t="shared" ca="1" si="25"/>
        <v>52</v>
      </c>
      <c r="F278" s="129">
        <f t="shared" ca="1" si="27"/>
        <v>68.78</v>
      </c>
      <c r="G278" s="129">
        <f t="shared" ca="1" si="26"/>
        <v>1.74</v>
      </c>
    </row>
    <row r="279" spans="2:7" x14ac:dyDescent="0.25">
      <c r="B279" s="122">
        <v>261</v>
      </c>
      <c r="C279" s="122" t="str">
        <f t="shared" ca="1" si="23"/>
        <v>hombre</v>
      </c>
      <c r="D279" s="122" t="str">
        <f t="shared" ca="1" si="24"/>
        <v>suma</v>
      </c>
      <c r="E279" s="122">
        <f t="shared" ca="1" si="25"/>
        <v>61</v>
      </c>
      <c r="F279" s="129">
        <f t="shared" ca="1" si="27"/>
        <v>46.74</v>
      </c>
      <c r="G279" s="129">
        <f t="shared" ca="1" si="26"/>
        <v>1.36</v>
      </c>
    </row>
    <row r="280" spans="2:7" x14ac:dyDescent="0.25">
      <c r="B280" s="129">
        <v>262</v>
      </c>
      <c r="C280" s="122" t="str">
        <f t="shared" ca="1" si="23"/>
        <v>mujer</v>
      </c>
      <c r="D280" s="122" t="str">
        <f t="shared" ca="1" si="24"/>
        <v>comerciante</v>
      </c>
      <c r="E280" s="122">
        <f t="shared" ca="1" si="25"/>
        <v>42</v>
      </c>
      <c r="F280" s="129">
        <f t="shared" ca="1" si="27"/>
        <v>56.19</v>
      </c>
      <c r="G280" s="129">
        <f t="shared" ca="1" si="26"/>
        <v>1.17</v>
      </c>
    </row>
    <row r="281" spans="2:7" x14ac:dyDescent="0.25">
      <c r="B281" s="122">
        <v>263</v>
      </c>
      <c r="C281" s="122" t="str">
        <f t="shared" ca="1" si="23"/>
        <v>hombre</v>
      </c>
      <c r="D281" s="122" t="str">
        <f t="shared" ca="1" si="24"/>
        <v>operador</v>
      </c>
      <c r="E281" s="122">
        <f t="shared" ca="1" si="25"/>
        <v>46</v>
      </c>
      <c r="F281" s="129">
        <f t="shared" ca="1" si="27"/>
        <v>84.95</v>
      </c>
      <c r="G281" s="129">
        <f t="shared" ca="1" si="26"/>
        <v>1.18</v>
      </c>
    </row>
    <row r="282" spans="2:7" x14ac:dyDescent="0.25">
      <c r="B282" s="129">
        <v>264</v>
      </c>
      <c r="C282" s="122" t="str">
        <f t="shared" ca="1" si="23"/>
        <v>hombre</v>
      </c>
      <c r="D282" s="122" t="str">
        <f t="shared" ca="1" si="24"/>
        <v>funcionario</v>
      </c>
      <c r="E282" s="122">
        <f t="shared" ca="1" si="25"/>
        <v>73</v>
      </c>
      <c r="F282" s="129">
        <f t="shared" ca="1" si="27"/>
        <v>30.29</v>
      </c>
      <c r="G282" s="129">
        <f t="shared" ca="1" si="26"/>
        <v>1.83</v>
      </c>
    </row>
    <row r="283" spans="2:7" x14ac:dyDescent="0.25">
      <c r="B283" s="122">
        <v>265</v>
      </c>
      <c r="C283" s="122" t="str">
        <f t="shared" ca="1" si="23"/>
        <v>hombre</v>
      </c>
      <c r="D283" s="122" t="str">
        <f t="shared" ca="1" si="24"/>
        <v>suma</v>
      </c>
      <c r="E283" s="122">
        <f t="shared" ca="1" si="25"/>
        <v>50</v>
      </c>
      <c r="F283" s="129">
        <f t="shared" ca="1" si="27"/>
        <v>48.79</v>
      </c>
      <c r="G283" s="129">
        <f t="shared" ca="1" si="26"/>
        <v>1.04</v>
      </c>
    </row>
    <row r="284" spans="2:7" x14ac:dyDescent="0.25">
      <c r="B284" s="129">
        <v>266</v>
      </c>
      <c r="C284" s="122" t="str">
        <f t="shared" ca="1" si="23"/>
        <v>mujer</v>
      </c>
      <c r="D284" s="122" t="str">
        <f t="shared" ca="1" si="24"/>
        <v>operador</v>
      </c>
      <c r="E284" s="122">
        <f t="shared" ca="1" si="25"/>
        <v>43</v>
      </c>
      <c r="F284" s="129">
        <f t="shared" ca="1" si="27"/>
        <v>36.340000000000003</v>
      </c>
      <c r="G284" s="129">
        <f t="shared" ca="1" si="26"/>
        <v>1.32</v>
      </c>
    </row>
    <row r="285" spans="2:7" x14ac:dyDescent="0.25">
      <c r="B285" s="122">
        <v>267</v>
      </c>
      <c r="C285" s="122" t="str">
        <f t="shared" ca="1" si="23"/>
        <v>mujer</v>
      </c>
      <c r="D285" s="122" t="str">
        <f t="shared" ca="1" si="24"/>
        <v>funcionario</v>
      </c>
      <c r="E285" s="122">
        <f t="shared" ca="1" si="25"/>
        <v>30</v>
      </c>
      <c r="F285" s="129">
        <f t="shared" ca="1" si="27"/>
        <v>57.69</v>
      </c>
      <c r="G285" s="129">
        <f t="shared" ca="1" si="26"/>
        <v>1.84</v>
      </c>
    </row>
    <row r="286" spans="2:7" x14ac:dyDescent="0.25">
      <c r="B286" s="129">
        <v>268</v>
      </c>
      <c r="C286" s="122" t="str">
        <f t="shared" ca="1" si="23"/>
        <v>mujer</v>
      </c>
      <c r="D286" s="122" t="str">
        <f t="shared" ca="1" si="24"/>
        <v>profesionista</v>
      </c>
      <c r="E286" s="122">
        <f t="shared" ca="1" si="25"/>
        <v>45</v>
      </c>
      <c r="F286" s="129">
        <f t="shared" ca="1" si="27"/>
        <v>99.29</v>
      </c>
      <c r="G286" s="129">
        <f t="shared" ca="1" si="26"/>
        <v>1.1399999999999999</v>
      </c>
    </row>
    <row r="287" spans="2:7" x14ac:dyDescent="0.25">
      <c r="B287" s="122">
        <v>269</v>
      </c>
      <c r="C287" s="122" t="str">
        <f t="shared" ca="1" si="23"/>
        <v>hombre</v>
      </c>
      <c r="D287" s="122" t="str">
        <f t="shared" ca="1" si="24"/>
        <v>profesionista</v>
      </c>
      <c r="E287" s="122">
        <f t="shared" ca="1" si="25"/>
        <v>67</v>
      </c>
      <c r="F287" s="129">
        <f t="shared" ca="1" si="27"/>
        <v>42.51</v>
      </c>
      <c r="G287" s="129">
        <f t="shared" ca="1" si="26"/>
        <v>1.33</v>
      </c>
    </row>
    <row r="288" spans="2:7" x14ac:dyDescent="0.25">
      <c r="B288" s="129">
        <v>270</v>
      </c>
      <c r="C288" s="122" t="str">
        <f t="shared" ca="1" si="23"/>
        <v>mujer</v>
      </c>
      <c r="D288" s="122" t="str">
        <f t="shared" ca="1" si="24"/>
        <v>profesionista</v>
      </c>
      <c r="E288" s="122">
        <f t="shared" ca="1" si="25"/>
        <v>25</v>
      </c>
      <c r="F288" s="129">
        <f t="shared" ca="1" si="27"/>
        <v>86.71</v>
      </c>
      <c r="G288" s="129">
        <f t="shared" ca="1" si="26"/>
        <v>1.6</v>
      </c>
    </row>
    <row r="289" spans="2:7" x14ac:dyDescent="0.25">
      <c r="B289" s="122">
        <v>271</v>
      </c>
      <c r="C289" s="122" t="str">
        <f t="shared" ca="1" si="23"/>
        <v>mujer</v>
      </c>
      <c r="D289" s="122" t="str">
        <f t="shared" ca="1" si="24"/>
        <v>operador</v>
      </c>
      <c r="E289" s="122">
        <f t="shared" ca="1" si="25"/>
        <v>68</v>
      </c>
      <c r="F289" s="129">
        <f t="shared" ca="1" si="27"/>
        <v>80.02</v>
      </c>
      <c r="G289" s="129">
        <f t="shared" ca="1" si="26"/>
        <v>1.83</v>
      </c>
    </row>
    <row r="290" spans="2:7" x14ac:dyDescent="0.25">
      <c r="B290" s="129">
        <v>272</v>
      </c>
      <c r="C290" s="122" t="str">
        <f t="shared" ca="1" si="23"/>
        <v>mujer</v>
      </c>
      <c r="D290" s="122" t="str">
        <f t="shared" ca="1" si="24"/>
        <v>funcionario</v>
      </c>
      <c r="E290" s="122">
        <f t="shared" ca="1" si="25"/>
        <v>64</v>
      </c>
      <c r="F290" s="129">
        <f t="shared" ca="1" si="27"/>
        <v>31.22</v>
      </c>
      <c r="G290" s="129">
        <f t="shared" ca="1" si="26"/>
        <v>1.73</v>
      </c>
    </row>
    <row r="291" spans="2:7" x14ac:dyDescent="0.25">
      <c r="B291" s="122">
        <v>273</v>
      </c>
      <c r="C291" s="122" t="str">
        <f t="shared" ca="1" si="23"/>
        <v>mujer</v>
      </c>
      <c r="D291" s="122" t="str">
        <f t="shared" ca="1" si="24"/>
        <v>funcionario</v>
      </c>
      <c r="E291" s="122">
        <f t="shared" ca="1" si="25"/>
        <v>13</v>
      </c>
      <c r="F291" s="129">
        <f t="shared" ca="1" si="27"/>
        <v>88.15</v>
      </c>
      <c r="G291" s="129">
        <f t="shared" ca="1" si="26"/>
        <v>1.39</v>
      </c>
    </row>
    <row r="292" spans="2:7" x14ac:dyDescent="0.25">
      <c r="B292" s="129">
        <v>274</v>
      </c>
      <c r="C292" s="122" t="str">
        <f t="shared" ca="1" si="23"/>
        <v>mujer</v>
      </c>
      <c r="D292" s="122" t="str">
        <f t="shared" ca="1" si="24"/>
        <v>funcionario</v>
      </c>
      <c r="E292" s="122">
        <f t="shared" ca="1" si="25"/>
        <v>60</v>
      </c>
      <c r="F292" s="129">
        <f t="shared" ca="1" si="27"/>
        <v>91.14</v>
      </c>
      <c r="G292" s="129">
        <f t="shared" ca="1" si="26"/>
        <v>1.1000000000000001</v>
      </c>
    </row>
    <row r="293" spans="2:7" x14ac:dyDescent="0.25">
      <c r="B293" s="122">
        <v>275</v>
      </c>
      <c r="C293" s="122" t="str">
        <f t="shared" ca="1" si="23"/>
        <v>mujer</v>
      </c>
      <c r="D293" s="122" t="str">
        <f t="shared" ca="1" si="24"/>
        <v>operador</v>
      </c>
      <c r="E293" s="122">
        <f t="shared" ca="1" si="25"/>
        <v>16</v>
      </c>
      <c r="F293" s="129">
        <f t="shared" ca="1" si="27"/>
        <v>69.459999999999994</v>
      </c>
      <c r="G293" s="129">
        <f t="shared" ca="1" si="26"/>
        <v>1.1000000000000001</v>
      </c>
    </row>
    <row r="294" spans="2:7" x14ac:dyDescent="0.25">
      <c r="B294" s="129">
        <v>276</v>
      </c>
      <c r="C294" s="122" t="str">
        <f t="shared" ca="1" si="23"/>
        <v>mujer</v>
      </c>
      <c r="D294" s="122" t="str">
        <f t="shared" ca="1" si="24"/>
        <v>suma</v>
      </c>
      <c r="E294" s="122">
        <f t="shared" ca="1" si="25"/>
        <v>61</v>
      </c>
      <c r="F294" s="129">
        <f t="shared" ca="1" si="27"/>
        <v>74.349999999999994</v>
      </c>
      <c r="G294" s="129">
        <f t="shared" ca="1" si="26"/>
        <v>1.88</v>
      </c>
    </row>
    <row r="295" spans="2:7" x14ac:dyDescent="0.25">
      <c r="B295" s="122">
        <v>277</v>
      </c>
      <c r="C295" s="122" t="str">
        <f t="shared" ca="1" si="23"/>
        <v>mujer</v>
      </c>
      <c r="D295" s="122" t="str">
        <f t="shared" ca="1" si="24"/>
        <v>suma</v>
      </c>
      <c r="E295" s="122">
        <f t="shared" ca="1" si="25"/>
        <v>62</v>
      </c>
      <c r="F295" s="129">
        <f t="shared" ca="1" si="27"/>
        <v>44.97</v>
      </c>
      <c r="G295" s="129">
        <f t="shared" ca="1" si="26"/>
        <v>1.49</v>
      </c>
    </row>
    <row r="296" spans="2:7" x14ac:dyDescent="0.25">
      <c r="B296" s="129">
        <v>278</v>
      </c>
      <c r="C296" s="122" t="str">
        <f t="shared" ca="1" si="23"/>
        <v>mujer</v>
      </c>
      <c r="D296" s="122" t="str">
        <f t="shared" ca="1" si="24"/>
        <v>suma</v>
      </c>
      <c r="E296" s="122">
        <f t="shared" ca="1" si="25"/>
        <v>35</v>
      </c>
      <c r="F296" s="129">
        <f t="shared" ca="1" si="27"/>
        <v>83.12</v>
      </c>
      <c r="G296" s="129">
        <f t="shared" ca="1" si="26"/>
        <v>1.9</v>
      </c>
    </row>
    <row r="297" spans="2:7" x14ac:dyDescent="0.25">
      <c r="B297" s="122">
        <v>279</v>
      </c>
      <c r="C297" s="122" t="str">
        <f t="shared" ca="1" si="23"/>
        <v>mujer</v>
      </c>
      <c r="D297" s="122" t="str">
        <f t="shared" ca="1" si="24"/>
        <v>suma</v>
      </c>
      <c r="E297" s="122">
        <f t="shared" ca="1" si="25"/>
        <v>73</v>
      </c>
      <c r="F297" s="129">
        <f t="shared" ca="1" si="27"/>
        <v>99.66</v>
      </c>
      <c r="G297" s="129">
        <f t="shared" ca="1" si="26"/>
        <v>1.74</v>
      </c>
    </row>
    <row r="298" spans="2:7" x14ac:dyDescent="0.25">
      <c r="B298" s="129">
        <v>280</v>
      </c>
      <c r="C298" s="122" t="str">
        <f t="shared" ca="1" si="23"/>
        <v>hombre</v>
      </c>
      <c r="D298" s="122" t="str">
        <f t="shared" ca="1" si="24"/>
        <v>profesionista</v>
      </c>
      <c r="E298" s="122">
        <f t="shared" ca="1" si="25"/>
        <v>54</v>
      </c>
      <c r="F298" s="129">
        <f t="shared" ca="1" si="27"/>
        <v>60.54</v>
      </c>
      <c r="G298" s="129">
        <f t="shared" ca="1" si="26"/>
        <v>1.91</v>
      </c>
    </row>
    <row r="299" spans="2:7" x14ac:dyDescent="0.25">
      <c r="B299" s="122">
        <v>281</v>
      </c>
      <c r="C299" s="122" t="str">
        <f t="shared" ca="1" si="23"/>
        <v>hombre</v>
      </c>
      <c r="D299" s="122" t="str">
        <f t="shared" ca="1" si="24"/>
        <v>trabajador</v>
      </c>
      <c r="E299" s="122">
        <f t="shared" ca="1" si="25"/>
        <v>66</v>
      </c>
      <c r="F299" s="129">
        <f t="shared" ca="1" si="27"/>
        <v>98.63</v>
      </c>
      <c r="G299" s="129">
        <f t="shared" ca="1" si="26"/>
        <v>1.56</v>
      </c>
    </row>
    <row r="300" spans="2:7" x14ac:dyDescent="0.25">
      <c r="B300" s="129">
        <v>282</v>
      </c>
      <c r="C300" s="122" t="str">
        <f t="shared" ca="1" si="23"/>
        <v>mujer</v>
      </c>
      <c r="D300" s="122" t="str">
        <f t="shared" ca="1" si="24"/>
        <v>funcionario</v>
      </c>
      <c r="E300" s="122">
        <f t="shared" ca="1" si="25"/>
        <v>53</v>
      </c>
      <c r="F300" s="129">
        <f t="shared" ca="1" si="27"/>
        <v>76.89</v>
      </c>
      <c r="G300" s="129">
        <f t="shared" ca="1" si="26"/>
        <v>1.84</v>
      </c>
    </row>
    <row r="301" spans="2:7" x14ac:dyDescent="0.25">
      <c r="B301" s="122">
        <v>283</v>
      </c>
      <c r="C301" s="122" t="str">
        <f t="shared" ca="1" si="23"/>
        <v>mujer</v>
      </c>
      <c r="D301" s="122" t="str">
        <f t="shared" ca="1" si="24"/>
        <v>operador</v>
      </c>
      <c r="E301" s="122">
        <f t="shared" ca="1" si="25"/>
        <v>54</v>
      </c>
      <c r="F301" s="129">
        <f t="shared" ca="1" si="27"/>
        <v>84.29</v>
      </c>
      <c r="G301" s="129">
        <f t="shared" ca="1" si="26"/>
        <v>1.4</v>
      </c>
    </row>
    <row r="302" spans="2:7" x14ac:dyDescent="0.25">
      <c r="B302" s="129">
        <v>284</v>
      </c>
      <c r="C302" s="122" t="str">
        <f t="shared" ca="1" si="23"/>
        <v>mujer</v>
      </c>
      <c r="D302" s="122" t="str">
        <f t="shared" ca="1" si="24"/>
        <v>funcionario</v>
      </c>
      <c r="E302" s="122">
        <f t="shared" ca="1" si="25"/>
        <v>50</v>
      </c>
      <c r="F302" s="129">
        <f t="shared" ca="1" si="27"/>
        <v>39.49</v>
      </c>
      <c r="G302" s="129">
        <f t="shared" ca="1" si="26"/>
        <v>1.79</v>
      </c>
    </row>
    <row r="303" spans="2:7" x14ac:dyDescent="0.25">
      <c r="B303" s="122">
        <v>285</v>
      </c>
      <c r="C303" s="122" t="str">
        <f t="shared" ca="1" si="23"/>
        <v>mujer</v>
      </c>
      <c r="D303" s="122" t="str">
        <f t="shared" ca="1" si="24"/>
        <v>funcionario</v>
      </c>
      <c r="E303" s="122">
        <f t="shared" ca="1" si="25"/>
        <v>63</v>
      </c>
      <c r="F303" s="129">
        <f t="shared" ca="1" si="27"/>
        <v>95.06</v>
      </c>
      <c r="G303" s="129">
        <f t="shared" ca="1" si="26"/>
        <v>1.38</v>
      </c>
    </row>
    <row r="304" spans="2:7" x14ac:dyDescent="0.25">
      <c r="B304" s="129">
        <v>286</v>
      </c>
      <c r="C304" s="122" t="str">
        <f t="shared" ca="1" si="23"/>
        <v>hombre</v>
      </c>
      <c r="D304" s="122" t="str">
        <f t="shared" ca="1" si="24"/>
        <v>trabajador</v>
      </c>
      <c r="E304" s="122">
        <f t="shared" ca="1" si="25"/>
        <v>27</v>
      </c>
      <c r="F304" s="129">
        <f t="shared" ca="1" si="27"/>
        <v>93.86</v>
      </c>
      <c r="G304" s="129">
        <f t="shared" ca="1" si="26"/>
        <v>1.85</v>
      </c>
    </row>
    <row r="305" spans="2:7" x14ac:dyDescent="0.25">
      <c r="B305" s="122">
        <v>287</v>
      </c>
      <c r="C305" s="122" t="str">
        <f t="shared" ca="1" si="23"/>
        <v>hombre</v>
      </c>
      <c r="D305" s="122" t="str">
        <f t="shared" ca="1" si="24"/>
        <v>trabajador</v>
      </c>
      <c r="E305" s="122">
        <f t="shared" ca="1" si="25"/>
        <v>58</v>
      </c>
      <c r="F305" s="129">
        <f t="shared" ca="1" si="27"/>
        <v>86.72</v>
      </c>
      <c r="G305" s="129">
        <f t="shared" ca="1" si="26"/>
        <v>1.07</v>
      </c>
    </row>
    <row r="306" spans="2:7" x14ac:dyDescent="0.25">
      <c r="B306" s="129">
        <v>288</v>
      </c>
      <c r="C306" s="122" t="str">
        <f t="shared" ca="1" si="23"/>
        <v>hombre</v>
      </c>
      <c r="D306" s="122" t="str">
        <f t="shared" ca="1" si="24"/>
        <v>suma</v>
      </c>
      <c r="E306" s="122">
        <f t="shared" ca="1" si="25"/>
        <v>38</v>
      </c>
      <c r="F306" s="129">
        <f t="shared" ca="1" si="27"/>
        <v>36.340000000000003</v>
      </c>
      <c r="G306" s="129">
        <f t="shared" ca="1" si="26"/>
        <v>1.54</v>
      </c>
    </row>
    <row r="307" spans="2:7" x14ac:dyDescent="0.25">
      <c r="B307" s="122">
        <v>289</v>
      </c>
      <c r="C307" s="122" t="str">
        <f t="shared" ca="1" si="23"/>
        <v>hombre</v>
      </c>
      <c r="D307" s="122" t="str">
        <f t="shared" ca="1" si="24"/>
        <v>funcionario</v>
      </c>
      <c r="E307" s="122">
        <f t="shared" ca="1" si="25"/>
        <v>65</v>
      </c>
      <c r="F307" s="129">
        <f t="shared" ca="1" si="27"/>
        <v>26.39</v>
      </c>
      <c r="G307" s="129">
        <f t="shared" ca="1" si="26"/>
        <v>1.86</v>
      </c>
    </row>
    <row r="308" spans="2:7" x14ac:dyDescent="0.25">
      <c r="B308" s="129">
        <v>290</v>
      </c>
      <c r="C308" s="122" t="str">
        <f t="shared" ca="1" si="23"/>
        <v>hombre</v>
      </c>
      <c r="D308" s="122" t="str">
        <f t="shared" ca="1" si="24"/>
        <v>operador</v>
      </c>
      <c r="E308" s="122">
        <f t="shared" ca="1" si="25"/>
        <v>10</v>
      </c>
      <c r="F308" s="129">
        <f t="shared" ca="1" si="27"/>
        <v>56.38</v>
      </c>
      <c r="G308" s="129">
        <f t="shared" ca="1" si="26"/>
        <v>1.38</v>
      </c>
    </row>
    <row r="309" spans="2:7" x14ac:dyDescent="0.25">
      <c r="B309" s="122">
        <v>291</v>
      </c>
      <c r="C309" s="122" t="str">
        <f t="shared" ca="1" si="23"/>
        <v>mujer</v>
      </c>
      <c r="D309" s="122" t="str">
        <f t="shared" ca="1" si="24"/>
        <v>profesionista</v>
      </c>
      <c r="E309" s="122">
        <f t="shared" ca="1" si="25"/>
        <v>31</v>
      </c>
      <c r="F309" s="129">
        <f t="shared" ca="1" si="27"/>
        <v>79.239999999999995</v>
      </c>
      <c r="G309" s="129">
        <f t="shared" ca="1" si="26"/>
        <v>1.49</v>
      </c>
    </row>
    <row r="310" spans="2:7" x14ac:dyDescent="0.25">
      <c r="B310" s="129">
        <v>292</v>
      </c>
      <c r="C310" s="122" t="str">
        <f t="shared" ca="1" si="23"/>
        <v>mujer</v>
      </c>
      <c r="D310" s="122" t="str">
        <f t="shared" ca="1" si="24"/>
        <v>trabajador</v>
      </c>
      <c r="E310" s="122">
        <f t="shared" ca="1" si="25"/>
        <v>23</v>
      </c>
      <c r="F310" s="129">
        <f t="shared" ca="1" si="27"/>
        <v>97.96</v>
      </c>
      <c r="G310" s="129">
        <f t="shared" ca="1" si="26"/>
        <v>1.2</v>
      </c>
    </row>
    <row r="311" spans="2:7" x14ac:dyDescent="0.25">
      <c r="B311" s="122">
        <v>293</v>
      </c>
      <c r="C311" s="122" t="str">
        <f t="shared" ca="1" si="23"/>
        <v>mujer</v>
      </c>
      <c r="D311" s="122" t="str">
        <f t="shared" ca="1" si="24"/>
        <v>operador</v>
      </c>
      <c r="E311" s="122">
        <f t="shared" ca="1" si="25"/>
        <v>63</v>
      </c>
      <c r="F311" s="129">
        <f t="shared" ca="1" si="27"/>
        <v>22.79</v>
      </c>
      <c r="G311" s="129">
        <f t="shared" ca="1" si="26"/>
        <v>1.24</v>
      </c>
    </row>
    <row r="312" spans="2:7" x14ac:dyDescent="0.25">
      <c r="B312" s="129">
        <v>294</v>
      </c>
      <c r="C312" s="122" t="str">
        <f t="shared" ca="1" si="23"/>
        <v>hombre</v>
      </c>
      <c r="D312" s="122" t="str">
        <f t="shared" ca="1" si="24"/>
        <v>operador</v>
      </c>
      <c r="E312" s="122">
        <f t="shared" ca="1" si="25"/>
        <v>57</v>
      </c>
      <c r="F312" s="129">
        <f t="shared" ca="1" si="27"/>
        <v>26.93</v>
      </c>
      <c r="G312" s="129">
        <f t="shared" ca="1" si="26"/>
        <v>1.21</v>
      </c>
    </row>
    <row r="313" spans="2:7" x14ac:dyDescent="0.25">
      <c r="B313" s="122">
        <v>295</v>
      </c>
      <c r="C313" s="122" t="str">
        <f t="shared" ca="1" si="23"/>
        <v>mujer</v>
      </c>
      <c r="D313" s="122" t="str">
        <f t="shared" ca="1" si="24"/>
        <v>funcionario</v>
      </c>
      <c r="E313" s="122">
        <f t="shared" ca="1" si="25"/>
        <v>58</v>
      </c>
      <c r="F313" s="129">
        <f t="shared" ca="1" si="27"/>
        <v>77.790000000000006</v>
      </c>
      <c r="G313" s="129">
        <f t="shared" ca="1" si="26"/>
        <v>2</v>
      </c>
    </row>
    <row r="314" spans="2:7" x14ac:dyDescent="0.25">
      <c r="B314" s="129">
        <v>296</v>
      </c>
      <c r="C314" s="122" t="str">
        <f t="shared" ca="1" si="23"/>
        <v>mujer</v>
      </c>
      <c r="D314" s="122" t="str">
        <f t="shared" ca="1" si="24"/>
        <v>suma</v>
      </c>
      <c r="E314" s="122">
        <f t="shared" ca="1" si="25"/>
        <v>49</v>
      </c>
      <c r="F314" s="129">
        <f t="shared" ca="1" si="27"/>
        <v>67.34</v>
      </c>
      <c r="G314" s="129">
        <f t="shared" ca="1" si="26"/>
        <v>1.02</v>
      </c>
    </row>
    <row r="315" spans="2:7" x14ac:dyDescent="0.25">
      <c r="B315" s="122">
        <v>297</v>
      </c>
      <c r="C315" s="122" t="str">
        <f t="shared" ca="1" si="23"/>
        <v>mujer</v>
      </c>
      <c r="D315" s="122" t="str">
        <f t="shared" ca="1" si="24"/>
        <v>funcionario</v>
      </c>
      <c r="E315" s="122">
        <f t="shared" ca="1" si="25"/>
        <v>46</v>
      </c>
      <c r="F315" s="129">
        <f t="shared" ca="1" si="27"/>
        <v>65.94</v>
      </c>
      <c r="G315" s="129">
        <f t="shared" ca="1" si="26"/>
        <v>1.24</v>
      </c>
    </row>
    <row r="316" spans="2:7" x14ac:dyDescent="0.25">
      <c r="B316" s="129">
        <v>298</v>
      </c>
      <c r="C316" s="122" t="str">
        <f t="shared" ca="1" si="23"/>
        <v>mujer</v>
      </c>
      <c r="D316" s="122" t="str">
        <f t="shared" ca="1" si="24"/>
        <v>trabajador</v>
      </c>
      <c r="E316" s="122">
        <f t="shared" ca="1" si="25"/>
        <v>72</v>
      </c>
      <c r="F316" s="129">
        <f t="shared" ca="1" si="27"/>
        <v>23.9</v>
      </c>
      <c r="G316" s="129">
        <f t="shared" ca="1" si="26"/>
        <v>1.04</v>
      </c>
    </row>
    <row r="317" spans="2:7" x14ac:dyDescent="0.25">
      <c r="B317" s="122">
        <v>299</v>
      </c>
      <c r="C317" s="122" t="str">
        <f t="shared" ca="1" si="23"/>
        <v>hombre</v>
      </c>
      <c r="D317" s="122" t="str">
        <f t="shared" ca="1" si="24"/>
        <v>profesionista</v>
      </c>
      <c r="E317" s="122">
        <f t="shared" ca="1" si="25"/>
        <v>37</v>
      </c>
      <c r="F317" s="129">
        <f t="shared" ca="1" si="27"/>
        <v>32.32</v>
      </c>
      <c r="G317" s="129">
        <f t="shared" ca="1" si="26"/>
        <v>1.21</v>
      </c>
    </row>
    <row r="318" spans="2:7" x14ac:dyDescent="0.25">
      <c r="B318" s="129">
        <v>300</v>
      </c>
      <c r="C318" s="122" t="str">
        <f t="shared" ca="1" si="23"/>
        <v>hombre</v>
      </c>
      <c r="D318" s="122" t="str">
        <f t="shared" ca="1" si="24"/>
        <v>comerciante</v>
      </c>
      <c r="E318" s="122">
        <f t="shared" ca="1" si="25"/>
        <v>74</v>
      </c>
      <c r="F318" s="129">
        <f t="shared" ca="1" si="27"/>
        <v>73.17</v>
      </c>
      <c r="G318" s="129">
        <f t="shared" ca="1" si="26"/>
        <v>1.38</v>
      </c>
    </row>
    <row r="319" spans="2:7" x14ac:dyDescent="0.25">
      <c r="B319" s="122">
        <v>301</v>
      </c>
      <c r="C319" s="122" t="str">
        <f t="shared" ca="1" si="23"/>
        <v>hombre</v>
      </c>
      <c r="D319" s="122" t="str">
        <f t="shared" ca="1" si="24"/>
        <v>trabajador</v>
      </c>
      <c r="E319" s="122">
        <f t="shared" ca="1" si="25"/>
        <v>28</v>
      </c>
      <c r="F319" s="129">
        <f t="shared" ca="1" si="27"/>
        <v>28.91</v>
      </c>
      <c r="G319" s="129">
        <f t="shared" ca="1" si="26"/>
        <v>1.22</v>
      </c>
    </row>
    <row r="320" spans="2:7" x14ac:dyDescent="0.25">
      <c r="B320" s="129">
        <v>302</v>
      </c>
      <c r="C320" s="122" t="str">
        <f t="shared" ca="1" si="23"/>
        <v>mujer</v>
      </c>
      <c r="D320" s="122" t="str">
        <f t="shared" ca="1" si="24"/>
        <v>suma</v>
      </c>
      <c r="E320" s="122">
        <f t="shared" ca="1" si="25"/>
        <v>33</v>
      </c>
      <c r="F320" s="129">
        <f t="shared" ca="1" si="27"/>
        <v>87.29</v>
      </c>
      <c r="G320" s="129">
        <f t="shared" ca="1" si="26"/>
        <v>1.57</v>
      </c>
    </row>
    <row r="321" spans="2:7" x14ac:dyDescent="0.25">
      <c r="B321" s="122">
        <v>303</v>
      </c>
      <c r="C321" s="122" t="str">
        <f t="shared" ca="1" si="23"/>
        <v>mujer</v>
      </c>
      <c r="D321" s="122" t="str">
        <f t="shared" ca="1" si="24"/>
        <v>profesionista</v>
      </c>
      <c r="E321" s="122">
        <f t="shared" ca="1" si="25"/>
        <v>23</v>
      </c>
      <c r="F321" s="129">
        <f t="shared" ca="1" si="27"/>
        <v>86.92</v>
      </c>
      <c r="G321" s="129">
        <f t="shared" ca="1" si="26"/>
        <v>1.43</v>
      </c>
    </row>
    <row r="322" spans="2:7" x14ac:dyDescent="0.25">
      <c r="B322" s="129">
        <v>304</v>
      </c>
      <c r="C322" s="122" t="str">
        <f t="shared" ca="1" si="23"/>
        <v>hombre</v>
      </c>
      <c r="D322" s="122" t="str">
        <f t="shared" ca="1" si="24"/>
        <v>suma</v>
      </c>
      <c r="E322" s="122">
        <f t="shared" ca="1" si="25"/>
        <v>59</v>
      </c>
      <c r="F322" s="129">
        <f t="shared" ca="1" si="27"/>
        <v>74.19</v>
      </c>
      <c r="G322" s="129">
        <f t="shared" ca="1" si="26"/>
        <v>1.89</v>
      </c>
    </row>
    <row r="323" spans="2:7" x14ac:dyDescent="0.25">
      <c r="B323" s="122">
        <v>305</v>
      </c>
      <c r="C323" s="122" t="str">
        <f t="shared" ca="1" si="23"/>
        <v>mujer</v>
      </c>
      <c r="D323" s="122" t="str">
        <f t="shared" ca="1" si="24"/>
        <v>operador</v>
      </c>
      <c r="E323" s="122">
        <f t="shared" ca="1" si="25"/>
        <v>59</v>
      </c>
      <c r="F323" s="129">
        <f t="shared" ca="1" si="27"/>
        <v>52.18</v>
      </c>
      <c r="G323" s="129">
        <f t="shared" ca="1" si="26"/>
        <v>1.29</v>
      </c>
    </row>
    <row r="324" spans="2:7" x14ac:dyDescent="0.25">
      <c r="B324" s="129">
        <v>306</v>
      </c>
      <c r="C324" s="122" t="str">
        <f t="shared" ca="1" si="23"/>
        <v>mujer</v>
      </c>
      <c r="D324" s="122" t="str">
        <f t="shared" ca="1" si="24"/>
        <v>suma</v>
      </c>
      <c r="E324" s="122">
        <f t="shared" ca="1" si="25"/>
        <v>25</v>
      </c>
      <c r="F324" s="129">
        <f t="shared" ca="1" si="27"/>
        <v>63.22</v>
      </c>
      <c r="G324" s="129">
        <f t="shared" ca="1" si="26"/>
        <v>1.77</v>
      </c>
    </row>
    <row r="325" spans="2:7" x14ac:dyDescent="0.25">
      <c r="B325" s="122">
        <v>307</v>
      </c>
      <c r="C325" s="122" t="str">
        <f t="shared" ca="1" si="23"/>
        <v>hombre</v>
      </c>
      <c r="D325" s="122" t="str">
        <f t="shared" ca="1" si="24"/>
        <v>funcionario</v>
      </c>
      <c r="E325" s="122">
        <f t="shared" ca="1" si="25"/>
        <v>22</v>
      </c>
      <c r="F325" s="129">
        <f t="shared" ca="1" si="27"/>
        <v>61.25</v>
      </c>
      <c r="G325" s="129">
        <f t="shared" ca="1" si="26"/>
        <v>1.18</v>
      </c>
    </row>
    <row r="326" spans="2:7" x14ac:dyDescent="0.25">
      <c r="B326" s="129">
        <v>308</v>
      </c>
      <c r="C326" s="122" t="str">
        <f t="shared" ca="1" si="23"/>
        <v>mujer</v>
      </c>
      <c r="D326" s="122" t="str">
        <f t="shared" ca="1" si="24"/>
        <v>funcionario</v>
      </c>
      <c r="E326" s="122">
        <f t="shared" ca="1" si="25"/>
        <v>38</v>
      </c>
      <c r="F326" s="129">
        <f t="shared" ca="1" si="27"/>
        <v>69.599999999999994</v>
      </c>
      <c r="G326" s="129">
        <f t="shared" ca="1" si="26"/>
        <v>1.17</v>
      </c>
    </row>
    <row r="327" spans="2:7" x14ac:dyDescent="0.25">
      <c r="B327" s="122">
        <v>309</v>
      </c>
      <c r="C327" s="122" t="str">
        <f t="shared" ca="1" si="23"/>
        <v>mujer</v>
      </c>
      <c r="D327" s="122" t="str">
        <f t="shared" ca="1" si="24"/>
        <v>trabajador</v>
      </c>
      <c r="E327" s="122">
        <f t="shared" ca="1" si="25"/>
        <v>22</v>
      </c>
      <c r="F327" s="129">
        <f t="shared" ca="1" si="27"/>
        <v>48.1</v>
      </c>
      <c r="G327" s="129">
        <f t="shared" ca="1" si="26"/>
        <v>1.82</v>
      </c>
    </row>
    <row r="328" spans="2:7" x14ac:dyDescent="0.25">
      <c r="B328" s="129">
        <v>310</v>
      </c>
      <c r="C328" s="122" t="str">
        <f t="shared" ca="1" si="23"/>
        <v>mujer</v>
      </c>
      <c r="D328" s="122" t="str">
        <f t="shared" ca="1" si="24"/>
        <v>trabajador</v>
      </c>
      <c r="E328" s="122">
        <f t="shared" ca="1" si="25"/>
        <v>71</v>
      </c>
      <c r="F328" s="129">
        <f t="shared" ca="1" si="27"/>
        <v>76.59</v>
      </c>
      <c r="G328" s="129">
        <f t="shared" ca="1" si="26"/>
        <v>1.43</v>
      </c>
    </row>
    <row r="329" spans="2:7" x14ac:dyDescent="0.25">
      <c r="B329" s="122">
        <v>311</v>
      </c>
      <c r="C329" s="122" t="str">
        <f t="shared" ca="1" si="23"/>
        <v>hombre</v>
      </c>
      <c r="D329" s="122" t="str">
        <f t="shared" ca="1" si="24"/>
        <v>profesionista</v>
      </c>
      <c r="E329" s="122">
        <f t="shared" ca="1" si="25"/>
        <v>22</v>
      </c>
      <c r="F329" s="129">
        <f t="shared" ca="1" si="27"/>
        <v>60.06</v>
      </c>
      <c r="G329" s="129">
        <f t="shared" ca="1" si="26"/>
        <v>1.4</v>
      </c>
    </row>
    <row r="330" spans="2:7" x14ac:dyDescent="0.25">
      <c r="B330" s="129">
        <v>312</v>
      </c>
      <c r="C330" s="122" t="str">
        <f t="shared" ca="1" si="23"/>
        <v>mujer</v>
      </c>
      <c r="D330" s="122" t="str">
        <f t="shared" ca="1" si="24"/>
        <v>operador</v>
      </c>
      <c r="E330" s="122">
        <f t="shared" ca="1" si="25"/>
        <v>27</v>
      </c>
      <c r="F330" s="129">
        <f t="shared" ca="1" si="27"/>
        <v>63.69</v>
      </c>
      <c r="G330" s="129">
        <f t="shared" ca="1" si="26"/>
        <v>1.6</v>
      </c>
    </row>
    <row r="331" spans="2:7" x14ac:dyDescent="0.25">
      <c r="B331" s="122">
        <v>313</v>
      </c>
      <c r="C331" s="122" t="str">
        <f t="shared" ca="1" si="23"/>
        <v>hombre</v>
      </c>
      <c r="D331" s="122" t="str">
        <f t="shared" ca="1" si="24"/>
        <v>profesionista</v>
      </c>
      <c r="E331" s="122">
        <f t="shared" ca="1" si="25"/>
        <v>45</v>
      </c>
      <c r="F331" s="129">
        <f t="shared" ca="1" si="27"/>
        <v>40.130000000000003</v>
      </c>
      <c r="G331" s="129">
        <f t="shared" ca="1" si="26"/>
        <v>1</v>
      </c>
    </row>
    <row r="332" spans="2:7" x14ac:dyDescent="0.25">
      <c r="B332" s="129">
        <v>314</v>
      </c>
      <c r="C332" s="122" t="str">
        <f t="shared" ca="1" si="23"/>
        <v>hombre</v>
      </c>
      <c r="D332" s="122" t="str">
        <f t="shared" ca="1" si="24"/>
        <v>suma</v>
      </c>
      <c r="E332" s="122">
        <f t="shared" ca="1" si="25"/>
        <v>37</v>
      </c>
      <c r="F332" s="129">
        <f t="shared" ca="1" si="27"/>
        <v>86.53</v>
      </c>
      <c r="G332" s="129">
        <f t="shared" ca="1" si="26"/>
        <v>2</v>
      </c>
    </row>
    <row r="333" spans="2:7" x14ac:dyDescent="0.25">
      <c r="B333" s="122">
        <v>315</v>
      </c>
      <c r="C333" s="122" t="str">
        <f t="shared" ca="1" si="23"/>
        <v>mujer</v>
      </c>
      <c r="D333" s="122" t="str">
        <f t="shared" ca="1" si="24"/>
        <v>funcionario</v>
      </c>
      <c r="E333" s="122">
        <f t="shared" ca="1" si="25"/>
        <v>50</v>
      </c>
      <c r="F333" s="129">
        <f t="shared" ca="1" si="27"/>
        <v>68.260000000000005</v>
      </c>
      <c r="G333" s="129">
        <f t="shared" ca="1" si="26"/>
        <v>1.87</v>
      </c>
    </row>
    <row r="334" spans="2:7" x14ac:dyDescent="0.25">
      <c r="B334" s="129">
        <v>316</v>
      </c>
      <c r="C334" s="122" t="str">
        <f t="shared" ca="1" si="23"/>
        <v>hombre</v>
      </c>
      <c r="D334" s="122" t="str">
        <f t="shared" ca="1" si="24"/>
        <v>comerciante</v>
      </c>
      <c r="E334" s="122">
        <f t="shared" ca="1" si="25"/>
        <v>41</v>
      </c>
      <c r="F334" s="129">
        <f t="shared" ca="1" si="27"/>
        <v>21.62</v>
      </c>
      <c r="G334" s="129">
        <f t="shared" ca="1" si="26"/>
        <v>1.35</v>
      </c>
    </row>
    <row r="335" spans="2:7" x14ac:dyDescent="0.25">
      <c r="B335" s="122">
        <v>317</v>
      </c>
      <c r="C335" s="122" t="str">
        <f t="shared" ca="1" si="23"/>
        <v>hombre</v>
      </c>
      <c r="D335" s="122" t="str">
        <f t="shared" ca="1" si="24"/>
        <v>comerciante</v>
      </c>
      <c r="E335" s="122">
        <f t="shared" ca="1" si="25"/>
        <v>61</v>
      </c>
      <c r="F335" s="129">
        <f t="shared" ca="1" si="27"/>
        <v>81.55</v>
      </c>
      <c r="G335" s="129">
        <f t="shared" ca="1" si="26"/>
        <v>1.26</v>
      </c>
    </row>
    <row r="336" spans="2:7" x14ac:dyDescent="0.25">
      <c r="B336" s="129">
        <v>318</v>
      </c>
      <c r="C336" s="122" t="str">
        <f t="shared" ca="1" si="23"/>
        <v>mujer</v>
      </c>
      <c r="D336" s="122" t="str">
        <f t="shared" ca="1" si="24"/>
        <v>profesionista</v>
      </c>
      <c r="E336" s="122">
        <f t="shared" ca="1" si="25"/>
        <v>35</v>
      </c>
      <c r="F336" s="129">
        <f t="shared" ca="1" si="27"/>
        <v>27.82</v>
      </c>
      <c r="G336" s="129">
        <f t="shared" ca="1" si="26"/>
        <v>1.83</v>
      </c>
    </row>
    <row r="337" spans="2:7" x14ac:dyDescent="0.25">
      <c r="B337" s="122">
        <v>319</v>
      </c>
      <c r="C337" s="122" t="str">
        <f t="shared" ca="1" si="23"/>
        <v>hombre</v>
      </c>
      <c r="D337" s="122" t="str">
        <f t="shared" ca="1" si="24"/>
        <v>operador</v>
      </c>
      <c r="E337" s="122">
        <f t="shared" ca="1" si="25"/>
        <v>52</v>
      </c>
      <c r="F337" s="129">
        <f t="shared" ca="1" si="27"/>
        <v>27.97</v>
      </c>
      <c r="G337" s="129">
        <f t="shared" ca="1" si="26"/>
        <v>1.72</v>
      </c>
    </row>
    <row r="338" spans="2:7" x14ac:dyDescent="0.25">
      <c r="B338" s="129">
        <v>320</v>
      </c>
      <c r="C338" s="122" t="str">
        <f t="shared" ca="1" si="23"/>
        <v>hombre</v>
      </c>
      <c r="D338" s="122" t="str">
        <f t="shared" ca="1" si="24"/>
        <v>comerciante</v>
      </c>
      <c r="E338" s="122">
        <f t="shared" ca="1" si="25"/>
        <v>34</v>
      </c>
      <c r="F338" s="129">
        <f t="shared" ca="1" si="27"/>
        <v>47.34</v>
      </c>
      <c r="G338" s="129">
        <f t="shared" ca="1" si="26"/>
        <v>1.77</v>
      </c>
    </row>
    <row r="339" spans="2:7" x14ac:dyDescent="0.25">
      <c r="B339" s="122">
        <v>321</v>
      </c>
      <c r="C339" s="122" t="str">
        <f t="shared" ca="1" si="23"/>
        <v>mujer</v>
      </c>
      <c r="D339" s="122" t="str">
        <f t="shared" ca="1" si="24"/>
        <v>trabajador</v>
      </c>
      <c r="E339" s="122">
        <f t="shared" ca="1" si="25"/>
        <v>10</v>
      </c>
      <c r="F339" s="129">
        <f t="shared" ca="1" si="27"/>
        <v>75.98</v>
      </c>
      <c r="G339" s="129">
        <f t="shared" ca="1" si="26"/>
        <v>1.37</v>
      </c>
    </row>
    <row r="340" spans="2:7" x14ac:dyDescent="0.25">
      <c r="B340" s="129">
        <v>322</v>
      </c>
      <c r="C340" s="122" t="str">
        <f t="shared" ref="C340:C368" ca="1" si="28">IF(RANDBETWEEN(0,1)=0,"hombre","mujer")</f>
        <v>hombre</v>
      </c>
      <c r="D340" s="122" t="str">
        <f t="shared" ref="D340:D368" ca="1" si="29">INDEX($Q$19:$Q$24,RANDBETWEEN(1,COUNTA($Q$19:$Q$24)),1)</f>
        <v>comerciante</v>
      </c>
      <c r="E340" s="122">
        <f t="shared" ref="E340:E368" ca="1" si="30">RANDBETWEEN(10,75)</f>
        <v>44</v>
      </c>
      <c r="F340" s="129">
        <f t="shared" ca="1" si="27"/>
        <v>22.92</v>
      </c>
      <c r="G340" s="129">
        <f t="shared" ref="G340:G368" ca="1" si="31">RANDBETWEEN(1*100,2*100)/100</f>
        <v>1.38</v>
      </c>
    </row>
    <row r="341" spans="2:7" x14ac:dyDescent="0.25">
      <c r="B341" s="122">
        <v>323</v>
      </c>
      <c r="C341" s="122" t="str">
        <f t="shared" ca="1" si="28"/>
        <v>hombre</v>
      </c>
      <c r="D341" s="122" t="str">
        <f t="shared" ca="1" si="29"/>
        <v>operador</v>
      </c>
      <c r="E341" s="122">
        <f t="shared" ca="1" si="30"/>
        <v>32</v>
      </c>
      <c r="F341" s="129">
        <f t="shared" ref="F341:F368" ca="1" si="32">RANDBETWEEN(20*100,100*100)/100</f>
        <v>85.5</v>
      </c>
      <c r="G341" s="129">
        <f t="shared" ca="1" si="31"/>
        <v>1.18</v>
      </c>
    </row>
    <row r="342" spans="2:7" x14ac:dyDescent="0.25">
      <c r="B342" s="129">
        <v>324</v>
      </c>
      <c r="C342" s="122" t="str">
        <f t="shared" ca="1" si="28"/>
        <v>mujer</v>
      </c>
      <c r="D342" s="122" t="str">
        <f t="shared" ca="1" si="29"/>
        <v>profesionista</v>
      </c>
      <c r="E342" s="122">
        <f t="shared" ca="1" si="30"/>
        <v>20</v>
      </c>
      <c r="F342" s="129">
        <f t="shared" ca="1" si="32"/>
        <v>82.13</v>
      </c>
      <c r="G342" s="129">
        <f t="shared" ca="1" si="31"/>
        <v>1.75</v>
      </c>
    </row>
    <row r="343" spans="2:7" x14ac:dyDescent="0.25">
      <c r="B343" s="122">
        <v>325</v>
      </c>
      <c r="C343" s="122" t="str">
        <f t="shared" ca="1" si="28"/>
        <v>mujer</v>
      </c>
      <c r="D343" s="122" t="str">
        <f t="shared" ca="1" si="29"/>
        <v>trabajador</v>
      </c>
      <c r="E343" s="122">
        <f t="shared" ca="1" si="30"/>
        <v>42</v>
      </c>
      <c r="F343" s="129">
        <f t="shared" ca="1" si="32"/>
        <v>64.81</v>
      </c>
      <c r="G343" s="129">
        <f t="shared" ca="1" si="31"/>
        <v>1.31</v>
      </c>
    </row>
    <row r="344" spans="2:7" x14ac:dyDescent="0.25">
      <c r="B344" s="129">
        <v>326</v>
      </c>
      <c r="C344" s="122" t="str">
        <f t="shared" ca="1" si="28"/>
        <v>mujer</v>
      </c>
      <c r="D344" s="122" t="str">
        <f t="shared" ca="1" si="29"/>
        <v>profesionista</v>
      </c>
      <c r="E344" s="122">
        <f t="shared" ca="1" si="30"/>
        <v>20</v>
      </c>
      <c r="F344" s="129">
        <f t="shared" ca="1" si="32"/>
        <v>69.89</v>
      </c>
      <c r="G344" s="129">
        <f t="shared" ca="1" si="31"/>
        <v>1.88</v>
      </c>
    </row>
    <row r="345" spans="2:7" x14ac:dyDescent="0.25">
      <c r="B345" s="122">
        <v>327</v>
      </c>
      <c r="C345" s="122" t="str">
        <f t="shared" ca="1" si="28"/>
        <v>hombre</v>
      </c>
      <c r="D345" s="122" t="str">
        <f t="shared" ca="1" si="29"/>
        <v>profesionista</v>
      </c>
      <c r="E345" s="122">
        <f t="shared" ca="1" si="30"/>
        <v>17</v>
      </c>
      <c r="F345" s="129">
        <f t="shared" ca="1" si="32"/>
        <v>83.1</v>
      </c>
      <c r="G345" s="129">
        <f t="shared" ca="1" si="31"/>
        <v>1.93</v>
      </c>
    </row>
    <row r="346" spans="2:7" x14ac:dyDescent="0.25">
      <c r="B346" s="129">
        <v>328</v>
      </c>
      <c r="C346" s="122" t="str">
        <f t="shared" ca="1" si="28"/>
        <v>hombre</v>
      </c>
      <c r="D346" s="122" t="str">
        <f t="shared" ca="1" si="29"/>
        <v>profesionista</v>
      </c>
      <c r="E346" s="122">
        <f t="shared" ca="1" si="30"/>
        <v>10</v>
      </c>
      <c r="F346" s="129">
        <f t="shared" ca="1" si="32"/>
        <v>35.020000000000003</v>
      </c>
      <c r="G346" s="129">
        <f t="shared" ca="1" si="31"/>
        <v>1.67</v>
      </c>
    </row>
    <row r="347" spans="2:7" x14ac:dyDescent="0.25">
      <c r="B347" s="122">
        <v>329</v>
      </c>
      <c r="C347" s="122" t="str">
        <f t="shared" ca="1" si="28"/>
        <v>mujer</v>
      </c>
      <c r="D347" s="122" t="str">
        <f t="shared" ca="1" si="29"/>
        <v>operador</v>
      </c>
      <c r="E347" s="122">
        <f t="shared" ca="1" si="30"/>
        <v>25</v>
      </c>
      <c r="F347" s="129">
        <f t="shared" ca="1" si="32"/>
        <v>82.67</v>
      </c>
      <c r="G347" s="129">
        <f t="shared" ca="1" si="31"/>
        <v>1.78</v>
      </c>
    </row>
    <row r="348" spans="2:7" x14ac:dyDescent="0.25">
      <c r="B348" s="129">
        <v>330</v>
      </c>
      <c r="C348" s="122" t="str">
        <f t="shared" ca="1" si="28"/>
        <v>mujer</v>
      </c>
      <c r="D348" s="122" t="str">
        <f t="shared" ca="1" si="29"/>
        <v>trabajador</v>
      </c>
      <c r="E348" s="122">
        <f t="shared" ca="1" si="30"/>
        <v>38</v>
      </c>
      <c r="F348" s="129">
        <f t="shared" ca="1" si="32"/>
        <v>55.97</v>
      </c>
      <c r="G348" s="129">
        <f t="shared" ca="1" si="31"/>
        <v>1.52</v>
      </c>
    </row>
    <row r="349" spans="2:7" x14ac:dyDescent="0.25">
      <c r="B349" s="122">
        <v>331</v>
      </c>
      <c r="C349" s="122" t="str">
        <f t="shared" ca="1" si="28"/>
        <v>hombre</v>
      </c>
      <c r="D349" s="122" t="str">
        <f t="shared" ca="1" si="29"/>
        <v>suma</v>
      </c>
      <c r="E349" s="122">
        <f t="shared" ca="1" si="30"/>
        <v>11</v>
      </c>
      <c r="F349" s="129">
        <f t="shared" ca="1" si="32"/>
        <v>87.19</v>
      </c>
      <c r="G349" s="129">
        <f t="shared" ca="1" si="31"/>
        <v>1.39</v>
      </c>
    </row>
    <row r="350" spans="2:7" x14ac:dyDescent="0.25">
      <c r="B350" s="129">
        <v>332</v>
      </c>
      <c r="C350" s="122" t="str">
        <f t="shared" ca="1" si="28"/>
        <v>mujer</v>
      </c>
      <c r="D350" s="122" t="str">
        <f t="shared" ca="1" si="29"/>
        <v>operador</v>
      </c>
      <c r="E350" s="122">
        <f t="shared" ca="1" si="30"/>
        <v>59</v>
      </c>
      <c r="F350" s="129">
        <f t="shared" ca="1" si="32"/>
        <v>93.43</v>
      </c>
      <c r="G350" s="129">
        <f t="shared" ca="1" si="31"/>
        <v>1.58</v>
      </c>
    </row>
    <row r="351" spans="2:7" x14ac:dyDescent="0.25">
      <c r="B351" s="122">
        <v>333</v>
      </c>
      <c r="C351" s="122" t="str">
        <f t="shared" ca="1" si="28"/>
        <v>mujer</v>
      </c>
      <c r="D351" s="122" t="str">
        <f t="shared" ca="1" si="29"/>
        <v>operador</v>
      </c>
      <c r="E351" s="122">
        <f t="shared" ca="1" si="30"/>
        <v>47</v>
      </c>
      <c r="F351" s="129">
        <f t="shared" ca="1" si="32"/>
        <v>79.17</v>
      </c>
      <c r="G351" s="129">
        <f t="shared" ca="1" si="31"/>
        <v>1.68</v>
      </c>
    </row>
    <row r="352" spans="2:7" x14ac:dyDescent="0.25">
      <c r="B352" s="129">
        <v>334</v>
      </c>
      <c r="C352" s="122" t="str">
        <f t="shared" ca="1" si="28"/>
        <v>mujer</v>
      </c>
      <c r="D352" s="122" t="str">
        <f t="shared" ca="1" si="29"/>
        <v>operador</v>
      </c>
      <c r="E352" s="122">
        <f t="shared" ca="1" si="30"/>
        <v>27</v>
      </c>
      <c r="F352" s="129">
        <f t="shared" ca="1" si="32"/>
        <v>46.4</v>
      </c>
      <c r="G352" s="129">
        <f t="shared" ca="1" si="31"/>
        <v>1.1499999999999999</v>
      </c>
    </row>
    <row r="353" spans="2:7" x14ac:dyDescent="0.25">
      <c r="B353" s="122">
        <v>335</v>
      </c>
      <c r="C353" s="122" t="str">
        <f t="shared" ca="1" si="28"/>
        <v>mujer</v>
      </c>
      <c r="D353" s="122" t="str">
        <f t="shared" ca="1" si="29"/>
        <v>profesionista</v>
      </c>
      <c r="E353" s="122">
        <f t="shared" ca="1" si="30"/>
        <v>30</v>
      </c>
      <c r="F353" s="129">
        <f t="shared" ca="1" si="32"/>
        <v>94.35</v>
      </c>
      <c r="G353" s="129">
        <f t="shared" ca="1" si="31"/>
        <v>1.92</v>
      </c>
    </row>
    <row r="354" spans="2:7" x14ac:dyDescent="0.25">
      <c r="B354" s="129">
        <v>336</v>
      </c>
      <c r="C354" s="122" t="str">
        <f t="shared" ca="1" si="28"/>
        <v>mujer</v>
      </c>
      <c r="D354" s="122" t="str">
        <f t="shared" ca="1" si="29"/>
        <v>comerciante</v>
      </c>
      <c r="E354" s="122">
        <f t="shared" ca="1" si="30"/>
        <v>60</v>
      </c>
      <c r="F354" s="129">
        <f t="shared" ca="1" si="32"/>
        <v>21.89</v>
      </c>
      <c r="G354" s="129">
        <f t="shared" ca="1" si="31"/>
        <v>1.46</v>
      </c>
    </row>
    <row r="355" spans="2:7" x14ac:dyDescent="0.25">
      <c r="B355" s="122">
        <v>337</v>
      </c>
      <c r="C355" s="122" t="str">
        <f t="shared" ca="1" si="28"/>
        <v>mujer</v>
      </c>
      <c r="D355" s="122" t="str">
        <f t="shared" ca="1" si="29"/>
        <v>trabajador</v>
      </c>
      <c r="E355" s="122">
        <f t="shared" ca="1" si="30"/>
        <v>46</v>
      </c>
      <c r="F355" s="129">
        <f t="shared" ca="1" si="32"/>
        <v>89.42</v>
      </c>
      <c r="G355" s="129">
        <f t="shared" ca="1" si="31"/>
        <v>1.42</v>
      </c>
    </row>
    <row r="356" spans="2:7" x14ac:dyDescent="0.25">
      <c r="B356" s="129">
        <v>338</v>
      </c>
      <c r="C356" s="122" t="str">
        <f t="shared" ca="1" si="28"/>
        <v>hombre</v>
      </c>
      <c r="D356" s="122" t="str">
        <f t="shared" ca="1" si="29"/>
        <v>trabajador</v>
      </c>
      <c r="E356" s="122">
        <f t="shared" ca="1" si="30"/>
        <v>53</v>
      </c>
      <c r="F356" s="129">
        <f t="shared" ca="1" si="32"/>
        <v>91.87</v>
      </c>
      <c r="G356" s="129">
        <f t="shared" ca="1" si="31"/>
        <v>1.86</v>
      </c>
    </row>
    <row r="357" spans="2:7" x14ac:dyDescent="0.25">
      <c r="B357" s="122">
        <v>339</v>
      </c>
      <c r="C357" s="122" t="str">
        <f t="shared" ca="1" si="28"/>
        <v>hombre</v>
      </c>
      <c r="D357" s="122" t="str">
        <f t="shared" ca="1" si="29"/>
        <v>operador</v>
      </c>
      <c r="E357" s="122">
        <f t="shared" ca="1" si="30"/>
        <v>20</v>
      </c>
      <c r="F357" s="129">
        <f t="shared" ca="1" si="32"/>
        <v>99.72</v>
      </c>
      <c r="G357" s="129">
        <f t="shared" ca="1" si="31"/>
        <v>1.55</v>
      </c>
    </row>
    <row r="358" spans="2:7" x14ac:dyDescent="0.25">
      <c r="B358" s="129">
        <v>340</v>
      </c>
      <c r="C358" s="122" t="str">
        <f t="shared" ca="1" si="28"/>
        <v>mujer</v>
      </c>
      <c r="D358" s="122" t="str">
        <f t="shared" ca="1" si="29"/>
        <v>funcionario</v>
      </c>
      <c r="E358" s="122">
        <f t="shared" ca="1" si="30"/>
        <v>23</v>
      </c>
      <c r="F358" s="129">
        <f t="shared" ca="1" si="32"/>
        <v>73.069999999999993</v>
      </c>
      <c r="G358" s="129">
        <f t="shared" ca="1" si="31"/>
        <v>1.81</v>
      </c>
    </row>
    <row r="359" spans="2:7" x14ac:dyDescent="0.25">
      <c r="B359" s="122">
        <v>341</v>
      </c>
      <c r="C359" s="122" t="str">
        <f t="shared" ca="1" si="28"/>
        <v>hombre</v>
      </c>
      <c r="D359" s="122" t="str">
        <f t="shared" ca="1" si="29"/>
        <v>suma</v>
      </c>
      <c r="E359" s="122">
        <f t="shared" ca="1" si="30"/>
        <v>17</v>
      </c>
      <c r="F359" s="129">
        <f t="shared" ca="1" si="32"/>
        <v>60.77</v>
      </c>
      <c r="G359" s="129">
        <f t="shared" ca="1" si="31"/>
        <v>1.92</v>
      </c>
    </row>
    <row r="360" spans="2:7" x14ac:dyDescent="0.25">
      <c r="B360" s="129">
        <v>342</v>
      </c>
      <c r="C360" s="122" t="str">
        <f t="shared" ca="1" si="28"/>
        <v>mujer</v>
      </c>
      <c r="D360" s="122" t="str">
        <f t="shared" ca="1" si="29"/>
        <v>profesionista</v>
      </c>
      <c r="E360" s="122">
        <f t="shared" ca="1" si="30"/>
        <v>53</v>
      </c>
      <c r="F360" s="129">
        <f t="shared" ca="1" si="32"/>
        <v>42.72</v>
      </c>
      <c r="G360" s="129">
        <f t="shared" ca="1" si="31"/>
        <v>1.8</v>
      </c>
    </row>
    <row r="361" spans="2:7" x14ac:dyDescent="0.25">
      <c r="B361" s="122">
        <v>343</v>
      </c>
      <c r="C361" s="122" t="str">
        <f t="shared" ca="1" si="28"/>
        <v>hombre</v>
      </c>
      <c r="D361" s="122" t="str">
        <f t="shared" ca="1" si="29"/>
        <v>trabajador</v>
      </c>
      <c r="E361" s="122">
        <f t="shared" ca="1" si="30"/>
        <v>28</v>
      </c>
      <c r="F361" s="129">
        <f t="shared" ca="1" si="32"/>
        <v>96.4</v>
      </c>
      <c r="G361" s="129">
        <f t="shared" ca="1" si="31"/>
        <v>1.21</v>
      </c>
    </row>
    <row r="362" spans="2:7" x14ac:dyDescent="0.25">
      <c r="B362" s="129">
        <v>344</v>
      </c>
      <c r="C362" s="122" t="str">
        <f t="shared" ca="1" si="28"/>
        <v>mujer</v>
      </c>
      <c r="D362" s="122" t="str">
        <f t="shared" ca="1" si="29"/>
        <v>funcionario</v>
      </c>
      <c r="E362" s="122">
        <f t="shared" ca="1" si="30"/>
        <v>41</v>
      </c>
      <c r="F362" s="129">
        <f t="shared" ca="1" si="32"/>
        <v>91.02</v>
      </c>
      <c r="G362" s="129">
        <f t="shared" ca="1" si="31"/>
        <v>1.42</v>
      </c>
    </row>
    <row r="363" spans="2:7" x14ac:dyDescent="0.25">
      <c r="B363" s="122">
        <v>345</v>
      </c>
      <c r="C363" s="122" t="str">
        <f t="shared" ca="1" si="28"/>
        <v>mujer</v>
      </c>
      <c r="D363" s="122" t="str">
        <f t="shared" ca="1" si="29"/>
        <v>operador</v>
      </c>
      <c r="E363" s="122">
        <f t="shared" ca="1" si="30"/>
        <v>55</v>
      </c>
      <c r="F363" s="129">
        <f t="shared" ca="1" si="32"/>
        <v>87.78</v>
      </c>
      <c r="G363" s="129">
        <f t="shared" ca="1" si="31"/>
        <v>1.62</v>
      </c>
    </row>
    <row r="364" spans="2:7" x14ac:dyDescent="0.25">
      <c r="B364" s="129">
        <v>346</v>
      </c>
      <c r="C364" s="122" t="str">
        <f t="shared" ca="1" si="28"/>
        <v>mujer</v>
      </c>
      <c r="D364" s="122" t="str">
        <f t="shared" ca="1" si="29"/>
        <v>comerciante</v>
      </c>
      <c r="E364" s="122">
        <f t="shared" ca="1" si="30"/>
        <v>39</v>
      </c>
      <c r="F364" s="129">
        <f t="shared" ca="1" si="32"/>
        <v>82.44</v>
      </c>
      <c r="G364" s="129">
        <f t="shared" ca="1" si="31"/>
        <v>1.22</v>
      </c>
    </row>
    <row r="365" spans="2:7" x14ac:dyDescent="0.25">
      <c r="B365" s="122">
        <v>347</v>
      </c>
      <c r="C365" s="122" t="str">
        <f t="shared" ca="1" si="28"/>
        <v>hombre</v>
      </c>
      <c r="D365" s="122" t="str">
        <f t="shared" ca="1" si="29"/>
        <v>profesionista</v>
      </c>
      <c r="E365" s="122">
        <f t="shared" ca="1" si="30"/>
        <v>68</v>
      </c>
      <c r="F365" s="129">
        <f t="shared" ca="1" si="32"/>
        <v>40.729999999999997</v>
      </c>
      <c r="G365" s="129">
        <f t="shared" ca="1" si="31"/>
        <v>1.6</v>
      </c>
    </row>
    <row r="366" spans="2:7" x14ac:dyDescent="0.25">
      <c r="B366" s="129">
        <v>348</v>
      </c>
      <c r="C366" s="122" t="str">
        <f t="shared" ca="1" si="28"/>
        <v>mujer</v>
      </c>
      <c r="D366" s="122" t="str">
        <f t="shared" ca="1" si="29"/>
        <v>suma</v>
      </c>
      <c r="E366" s="122">
        <f t="shared" ca="1" si="30"/>
        <v>41</v>
      </c>
      <c r="F366" s="129">
        <f t="shared" ca="1" si="32"/>
        <v>54.38</v>
      </c>
      <c r="G366" s="129">
        <f t="shared" ca="1" si="31"/>
        <v>1.01</v>
      </c>
    </row>
    <row r="367" spans="2:7" x14ac:dyDescent="0.25">
      <c r="B367" s="122">
        <v>349</v>
      </c>
      <c r="C367" s="122" t="str">
        <f t="shared" ca="1" si="28"/>
        <v>mujer</v>
      </c>
      <c r="D367" s="122" t="str">
        <f t="shared" ca="1" si="29"/>
        <v>profesionista</v>
      </c>
      <c r="E367" s="122">
        <f t="shared" ca="1" si="30"/>
        <v>46</v>
      </c>
      <c r="F367" s="129">
        <f t="shared" ca="1" si="32"/>
        <v>52.59</v>
      </c>
      <c r="G367" s="129">
        <f t="shared" ca="1" si="31"/>
        <v>1.03</v>
      </c>
    </row>
    <row r="368" spans="2:7" x14ac:dyDescent="0.25">
      <c r="B368" s="129">
        <v>350</v>
      </c>
      <c r="C368" s="122" t="str">
        <f t="shared" ca="1" si="28"/>
        <v>mujer</v>
      </c>
      <c r="D368" s="122" t="str">
        <f t="shared" ca="1" si="29"/>
        <v>trabajador</v>
      </c>
      <c r="E368" s="122">
        <f t="shared" ca="1" si="30"/>
        <v>50</v>
      </c>
      <c r="F368" s="129">
        <f t="shared" ca="1" si="32"/>
        <v>51.23</v>
      </c>
      <c r="G368" s="129">
        <f t="shared" ca="1" si="31"/>
        <v>1.1100000000000001</v>
      </c>
    </row>
  </sheetData>
  <mergeCells count="1">
    <mergeCell ref="R17:T17"/>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9:K27"/>
  <sheetViews>
    <sheetView workbookViewId="0"/>
  </sheetViews>
  <sheetFormatPr baseColWidth="10" defaultRowHeight="15" x14ac:dyDescent="0.25"/>
  <cols>
    <col min="5" max="5" width="13.140625" bestFit="1" customWidth="1"/>
    <col min="11" max="11" width="12.85546875" bestFit="1" customWidth="1"/>
  </cols>
  <sheetData>
    <row r="9" spans="1:11" x14ac:dyDescent="0.25">
      <c r="G9" s="73"/>
    </row>
    <row r="11" spans="1:11" x14ac:dyDescent="0.25">
      <c r="A11" s="30"/>
      <c r="B11" s="31"/>
      <c r="C11" s="31"/>
      <c r="D11" s="31"/>
      <c r="E11" s="31"/>
      <c r="F11" s="31"/>
      <c r="G11" s="31"/>
      <c r="H11" s="31"/>
      <c r="I11" s="31"/>
      <c r="J11" s="31"/>
      <c r="K11" s="31"/>
    </row>
    <row r="12" spans="1:11" x14ac:dyDescent="0.25">
      <c r="A12" s="31"/>
      <c r="B12" s="31"/>
      <c r="C12" s="31"/>
      <c r="D12" s="31"/>
      <c r="E12" s="31"/>
      <c r="F12" s="31"/>
      <c r="G12" s="31"/>
      <c r="H12" s="31"/>
      <c r="I12" s="31"/>
      <c r="J12" s="31"/>
      <c r="K12" s="31"/>
    </row>
    <row r="13" spans="1:11" x14ac:dyDescent="0.25">
      <c r="A13" s="31"/>
      <c r="B13" s="31"/>
      <c r="C13" s="31"/>
      <c r="D13" s="31"/>
      <c r="E13" s="31"/>
      <c r="F13" s="31"/>
      <c r="G13" s="31"/>
      <c r="H13" s="31"/>
      <c r="I13" s="31"/>
      <c r="J13" s="31"/>
      <c r="K13" s="31"/>
    </row>
    <row r="14" spans="1:11" x14ac:dyDescent="0.25">
      <c r="A14" s="31"/>
      <c r="B14" s="31"/>
      <c r="C14" s="31"/>
      <c r="D14" s="31"/>
      <c r="E14" s="31"/>
      <c r="F14" s="31"/>
      <c r="G14" s="31"/>
      <c r="H14" s="31"/>
      <c r="I14" s="31"/>
      <c r="J14" s="31"/>
      <c r="K14" s="31"/>
    </row>
    <row r="15" spans="1:11" ht="15.75" thickBot="1" x14ac:dyDescent="0.3">
      <c r="A15" s="31"/>
      <c r="B15" s="31"/>
      <c r="C15" s="31"/>
      <c r="D15" s="31"/>
      <c r="E15" s="31"/>
      <c r="F15" s="31"/>
      <c r="G15" s="31"/>
      <c r="H15" s="31"/>
      <c r="I15" s="31"/>
      <c r="J15" s="31"/>
      <c r="K15" s="31"/>
    </row>
    <row r="16" spans="1:11" x14ac:dyDescent="0.25">
      <c r="A16" s="31"/>
      <c r="B16" s="31"/>
      <c r="C16" s="32" t="s">
        <v>37</v>
      </c>
      <c r="D16" s="33" t="s">
        <v>13</v>
      </c>
      <c r="E16" s="34" t="s">
        <v>14</v>
      </c>
      <c r="F16" s="31"/>
      <c r="G16" s="31"/>
      <c r="H16" s="31"/>
      <c r="I16" s="31"/>
      <c r="J16" s="31"/>
      <c r="K16" s="31"/>
    </row>
    <row r="17" spans="1:11" x14ac:dyDescent="0.25">
      <c r="A17" s="31"/>
      <c r="B17" s="50"/>
      <c r="C17" s="51">
        <v>30177</v>
      </c>
      <c r="D17" s="52" t="s">
        <v>15</v>
      </c>
      <c r="E17" s="53" t="s">
        <v>16</v>
      </c>
      <c r="F17" s="50"/>
      <c r="G17" s="31"/>
      <c r="H17" s="31"/>
      <c r="I17" s="31"/>
      <c r="J17" s="31"/>
      <c r="K17" s="31"/>
    </row>
    <row r="18" spans="1:11" x14ac:dyDescent="0.25">
      <c r="A18" s="31"/>
      <c r="B18" s="31"/>
      <c r="C18" s="35">
        <v>30185</v>
      </c>
      <c r="D18" s="36" t="s">
        <v>17</v>
      </c>
      <c r="E18" s="37" t="s">
        <v>18</v>
      </c>
      <c r="F18" s="31"/>
      <c r="G18" s="31"/>
      <c r="H18" s="31"/>
      <c r="I18" s="31"/>
      <c r="J18" s="31"/>
      <c r="K18" s="31"/>
    </row>
    <row r="19" spans="1:11" x14ac:dyDescent="0.25">
      <c r="A19" s="31"/>
      <c r="B19" s="31"/>
      <c r="C19" s="35">
        <v>30188</v>
      </c>
      <c r="D19" s="36" t="s">
        <v>19</v>
      </c>
      <c r="E19" s="37" t="s">
        <v>20</v>
      </c>
      <c r="F19" s="31"/>
      <c r="G19" s="31"/>
      <c r="H19" s="31"/>
      <c r="I19" s="31"/>
      <c r="J19" s="31"/>
      <c r="K19" s="31"/>
    </row>
    <row r="20" spans="1:11" x14ac:dyDescent="0.25">
      <c r="A20" s="31"/>
      <c r="B20" s="31"/>
      <c r="C20" s="38">
        <v>30196</v>
      </c>
      <c r="D20" s="39" t="s">
        <v>21</v>
      </c>
      <c r="E20" s="40" t="s">
        <v>22</v>
      </c>
      <c r="F20" s="31"/>
      <c r="G20" s="31"/>
      <c r="H20" s="31"/>
      <c r="I20" s="31"/>
      <c r="J20" s="31"/>
      <c r="K20" s="31"/>
    </row>
    <row r="21" spans="1:11" x14ac:dyDescent="0.25">
      <c r="A21" s="31"/>
      <c r="B21" s="31"/>
      <c r="C21" s="35">
        <v>30200</v>
      </c>
      <c r="D21" s="36" t="s">
        <v>23</v>
      </c>
      <c r="E21" s="37" t="s">
        <v>24</v>
      </c>
      <c r="F21" s="31"/>
      <c r="G21" s="31"/>
      <c r="H21" s="31"/>
      <c r="I21" s="31"/>
      <c r="J21" s="31"/>
      <c r="K21" s="31"/>
    </row>
    <row r="22" spans="1:11" x14ac:dyDescent="0.25">
      <c r="A22" s="31"/>
      <c r="B22" s="31"/>
      <c r="C22" s="38">
        <v>30233</v>
      </c>
      <c r="D22" s="39" t="s">
        <v>25</v>
      </c>
      <c r="E22" s="40" t="s">
        <v>26</v>
      </c>
      <c r="F22" s="31"/>
      <c r="G22" s="31"/>
      <c r="H22" s="31"/>
      <c r="I22" s="31"/>
      <c r="J22" s="31"/>
      <c r="K22" s="31"/>
    </row>
    <row r="23" spans="1:11" ht="15.75" thickBot="1" x14ac:dyDescent="0.3">
      <c r="A23" s="31"/>
      <c r="B23" s="31"/>
      <c r="C23" s="35">
        <v>30240</v>
      </c>
      <c r="D23" s="36" t="s">
        <v>27</v>
      </c>
      <c r="E23" s="37" t="s">
        <v>28</v>
      </c>
      <c r="F23" s="31"/>
      <c r="G23" s="31"/>
      <c r="H23" s="31"/>
      <c r="I23" s="31"/>
      <c r="J23" s="31"/>
      <c r="K23" s="31"/>
    </row>
    <row r="24" spans="1:11" x14ac:dyDescent="0.25">
      <c r="A24" s="31"/>
      <c r="B24" s="31"/>
      <c r="C24" s="35">
        <v>30242</v>
      </c>
      <c r="D24" s="36" t="s">
        <v>29</v>
      </c>
      <c r="E24" s="37" t="s">
        <v>30</v>
      </c>
      <c r="F24" s="31"/>
      <c r="G24" s="41" t="s">
        <v>37</v>
      </c>
      <c r="H24" s="47">
        <v>1</v>
      </c>
      <c r="I24" s="47">
        <v>2</v>
      </c>
      <c r="J24" s="48">
        <v>3</v>
      </c>
      <c r="K24" s="41" t="s">
        <v>36</v>
      </c>
    </row>
    <row r="25" spans="1:11" x14ac:dyDescent="0.25">
      <c r="A25" s="31"/>
      <c r="B25" s="31"/>
      <c r="C25" s="35">
        <v>30250</v>
      </c>
      <c r="D25" s="36" t="s">
        <v>31</v>
      </c>
      <c r="E25" s="37" t="s">
        <v>32</v>
      </c>
      <c r="F25" s="31"/>
      <c r="G25" s="42">
        <v>30240</v>
      </c>
      <c r="H25" s="43">
        <f t="shared" ref="H25:J26" si="0">VLOOKUP($G25,Datos,H$24,$K25)</f>
        <v>30240</v>
      </c>
      <c r="I25" s="43" t="str">
        <f t="shared" si="0"/>
        <v>Gerardo</v>
      </c>
      <c r="J25" s="43" t="str">
        <f t="shared" si="0"/>
        <v>Economía</v>
      </c>
      <c r="K25" s="49" t="b">
        <v>1</v>
      </c>
    </row>
    <row r="26" spans="1:11" x14ac:dyDescent="0.25">
      <c r="A26" s="31"/>
      <c r="B26" s="31"/>
      <c r="C26" s="35">
        <v>30255</v>
      </c>
      <c r="D26" s="36" t="s">
        <v>33</v>
      </c>
      <c r="E26" s="37" t="s">
        <v>22</v>
      </c>
      <c r="F26" s="31"/>
      <c r="G26" s="42">
        <v>30240</v>
      </c>
      <c r="H26" s="43">
        <f t="shared" si="0"/>
        <v>30240</v>
      </c>
      <c r="I26" s="43" t="str">
        <f t="shared" si="0"/>
        <v>Gerardo</v>
      </c>
      <c r="J26" s="43" t="str">
        <f t="shared" si="0"/>
        <v>Economía</v>
      </c>
      <c r="K26" s="49" t="b">
        <v>0</v>
      </c>
    </row>
    <row r="27" spans="1:11" ht="15.75" thickBot="1" x14ac:dyDescent="0.3">
      <c r="A27" s="31"/>
      <c r="B27" s="31"/>
      <c r="C27" s="44">
        <v>30260</v>
      </c>
      <c r="D27" s="45" t="s">
        <v>34</v>
      </c>
      <c r="E27" s="46" t="s">
        <v>35</v>
      </c>
      <c r="F27" s="31"/>
      <c r="G27" s="31"/>
      <c r="H27" s="31"/>
      <c r="I27" s="31"/>
      <c r="J27" s="31"/>
      <c r="K27" s="31"/>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2"/>
  <sheetViews>
    <sheetView workbookViewId="0">
      <selection activeCell="L14" sqref="L14"/>
    </sheetView>
  </sheetViews>
  <sheetFormatPr baseColWidth="10" defaultRowHeight="15" x14ac:dyDescent="0.25"/>
  <cols>
    <col min="3" max="3" width="26" customWidth="1"/>
    <col min="12" max="12" width="20.42578125" bestFit="1" customWidth="1"/>
    <col min="13" max="13" width="20.42578125" customWidth="1"/>
    <col min="14" max="14" width="10" customWidth="1"/>
    <col min="15" max="15" width="10.140625" customWidth="1"/>
  </cols>
  <sheetData>
    <row r="1" spans="1:16" x14ac:dyDescent="0.25">
      <c r="A1" s="1"/>
      <c r="B1" s="1"/>
      <c r="C1" s="1"/>
      <c r="D1" s="1"/>
      <c r="E1" s="1"/>
      <c r="F1" s="1"/>
      <c r="G1" s="1"/>
      <c r="H1" s="1"/>
      <c r="I1" s="1"/>
      <c r="J1" s="1"/>
      <c r="K1" s="1"/>
      <c r="L1" s="1"/>
      <c r="M1" s="1"/>
      <c r="N1" s="1"/>
      <c r="O1" s="1"/>
      <c r="P1" s="1"/>
    </row>
    <row r="2" spans="1:16" x14ac:dyDescent="0.25">
      <c r="A2" s="1"/>
      <c r="B2" s="1"/>
      <c r="C2" s="1"/>
      <c r="D2" s="1"/>
      <c r="E2" s="1"/>
      <c r="F2" s="1"/>
      <c r="G2" s="1"/>
      <c r="H2" s="1"/>
      <c r="I2" s="1"/>
      <c r="J2" s="1"/>
      <c r="K2" s="1"/>
      <c r="L2" s="1"/>
      <c r="M2" s="1"/>
      <c r="N2" s="1"/>
      <c r="O2" s="1"/>
      <c r="P2" s="1"/>
    </row>
    <row r="3" spans="1:16" x14ac:dyDescent="0.25">
      <c r="A3" s="1"/>
      <c r="B3" s="1"/>
      <c r="C3" s="1"/>
      <c r="D3" s="1"/>
      <c r="E3" s="1"/>
      <c r="F3" s="1"/>
      <c r="G3" s="1"/>
      <c r="H3" s="1"/>
      <c r="I3" s="1"/>
      <c r="J3" s="1"/>
      <c r="K3" s="1"/>
      <c r="L3" s="1"/>
      <c r="M3" s="1"/>
      <c r="N3" s="1"/>
      <c r="O3" s="1"/>
      <c r="P3" s="1"/>
    </row>
    <row r="4" spans="1:16" x14ac:dyDescent="0.25">
      <c r="A4" s="1"/>
      <c r="B4" s="1"/>
      <c r="C4" s="1"/>
      <c r="D4" s="1"/>
      <c r="E4" s="1"/>
      <c r="F4" s="1"/>
      <c r="G4" s="1"/>
      <c r="H4" s="1"/>
      <c r="I4" s="1"/>
      <c r="J4" s="1"/>
      <c r="K4" s="1"/>
      <c r="L4" s="1"/>
      <c r="M4" s="1"/>
      <c r="N4" s="1"/>
      <c r="O4" s="1"/>
      <c r="P4" s="1"/>
    </row>
    <row r="5" spans="1:16" x14ac:dyDescent="0.25">
      <c r="A5" s="1"/>
      <c r="B5" s="1"/>
      <c r="C5" s="1"/>
      <c r="D5" s="1"/>
      <c r="E5" s="1"/>
      <c r="F5" s="1"/>
      <c r="G5" s="1"/>
      <c r="H5" s="1"/>
      <c r="I5" s="1"/>
      <c r="J5" s="1"/>
      <c r="K5" s="1"/>
      <c r="L5" s="1"/>
      <c r="M5" s="1"/>
      <c r="N5" s="1"/>
      <c r="O5" s="1"/>
      <c r="P5" s="1"/>
    </row>
    <row r="6" spans="1:16" x14ac:dyDescent="0.25">
      <c r="A6" s="1"/>
      <c r="B6" s="1"/>
      <c r="C6" s="1"/>
      <c r="D6" s="1"/>
      <c r="E6" s="1"/>
      <c r="F6" s="1"/>
      <c r="G6" s="1"/>
      <c r="H6" s="1"/>
      <c r="I6" s="1"/>
      <c r="J6" s="1"/>
      <c r="K6" s="1"/>
      <c r="L6" s="1"/>
      <c r="M6" s="1"/>
      <c r="N6" s="1"/>
      <c r="O6" s="1"/>
      <c r="P6" s="1"/>
    </row>
    <row r="7" spans="1:16" x14ac:dyDescent="0.25">
      <c r="A7" s="1"/>
      <c r="B7" s="1"/>
      <c r="C7" s="1"/>
      <c r="D7" s="1"/>
      <c r="E7" s="1"/>
      <c r="F7" s="1"/>
      <c r="G7" s="1"/>
      <c r="H7" s="1"/>
      <c r="I7" s="1"/>
      <c r="J7" s="1"/>
      <c r="K7" s="1"/>
      <c r="L7" s="1"/>
      <c r="M7" s="1"/>
      <c r="N7" s="1"/>
      <c r="O7" s="1"/>
      <c r="P7" s="1"/>
    </row>
    <row r="8" spans="1:16" x14ac:dyDescent="0.25">
      <c r="A8" s="1"/>
      <c r="B8" s="1"/>
      <c r="C8" s="1"/>
      <c r="D8" s="1"/>
      <c r="E8" s="1"/>
      <c r="F8" s="1"/>
      <c r="G8" s="1"/>
      <c r="H8" s="1"/>
      <c r="I8" s="1"/>
      <c r="J8" s="1"/>
      <c r="K8" s="1"/>
      <c r="L8" s="1"/>
      <c r="M8" s="1"/>
      <c r="N8" s="1"/>
      <c r="O8" s="1"/>
      <c r="P8" s="1"/>
    </row>
    <row r="9" spans="1:16" x14ac:dyDescent="0.25">
      <c r="A9" s="1"/>
      <c r="B9" s="1"/>
      <c r="C9" s="1"/>
      <c r="D9" s="1"/>
      <c r="E9" s="1"/>
      <c r="F9" s="1"/>
      <c r="G9" s="1"/>
      <c r="H9" s="1"/>
      <c r="I9" s="1"/>
      <c r="J9" s="1"/>
      <c r="K9" s="1"/>
      <c r="L9" s="1"/>
      <c r="M9" s="1"/>
      <c r="N9" s="1"/>
      <c r="O9" s="1"/>
      <c r="P9" s="1"/>
    </row>
    <row r="10" spans="1:16" x14ac:dyDescent="0.25">
      <c r="A10" s="1"/>
      <c r="B10" s="1"/>
      <c r="C10" s="1"/>
      <c r="D10" s="1"/>
      <c r="E10" s="1"/>
      <c r="F10" s="1"/>
      <c r="G10" s="1"/>
      <c r="H10" s="1"/>
      <c r="I10" s="1"/>
      <c r="J10" s="1"/>
      <c r="K10" s="1"/>
      <c r="L10" s="1"/>
      <c r="M10" s="1"/>
      <c r="N10" s="1"/>
      <c r="O10" s="1"/>
      <c r="P10" s="1"/>
    </row>
    <row r="11" spans="1:16" x14ac:dyDescent="0.25">
      <c r="A11" s="1"/>
      <c r="B11" s="1"/>
      <c r="C11" s="1"/>
      <c r="D11" s="1"/>
      <c r="E11" s="1"/>
      <c r="F11" s="1"/>
      <c r="G11" s="1"/>
      <c r="H11" s="1"/>
      <c r="I11" s="1"/>
      <c r="J11" s="1"/>
      <c r="K11" s="1"/>
      <c r="L11" s="1"/>
      <c r="M11" s="1"/>
      <c r="N11" s="1"/>
      <c r="O11" s="1"/>
      <c r="P11" s="1"/>
    </row>
    <row r="12" spans="1:16" x14ac:dyDescent="0.25">
      <c r="A12" s="1"/>
      <c r="B12" s="1"/>
      <c r="C12" s="1"/>
      <c r="D12" s="1"/>
      <c r="E12" s="1"/>
      <c r="F12" s="1"/>
      <c r="G12" s="1"/>
      <c r="H12" s="1"/>
      <c r="I12" s="1"/>
      <c r="J12" s="1"/>
      <c r="K12" s="1"/>
      <c r="L12" s="1"/>
      <c r="M12" s="1"/>
      <c r="N12" s="1"/>
      <c r="O12" s="1"/>
      <c r="P12" s="1"/>
    </row>
    <row r="13" spans="1:16" x14ac:dyDescent="0.25">
      <c r="A13" s="1"/>
      <c r="B13" s="1"/>
      <c r="C13" s="1"/>
      <c r="D13" s="1"/>
      <c r="E13" s="1"/>
      <c r="F13" s="1"/>
      <c r="G13" s="1"/>
      <c r="H13" s="1"/>
      <c r="I13" s="1"/>
      <c r="J13" s="1"/>
      <c r="K13" s="1"/>
      <c r="L13" s="1"/>
      <c r="M13" s="1"/>
      <c r="N13" s="1"/>
      <c r="O13" s="1"/>
      <c r="P13" s="1"/>
    </row>
    <row r="14" spans="1:16" x14ac:dyDescent="0.25">
      <c r="A14" s="1"/>
      <c r="B14" s="1"/>
      <c r="C14" s="1"/>
      <c r="D14" s="1"/>
      <c r="E14" s="1"/>
      <c r="F14" s="1"/>
      <c r="G14" s="1"/>
      <c r="H14" s="1"/>
      <c r="I14" s="1"/>
      <c r="J14" s="1"/>
      <c r="K14" s="1"/>
      <c r="L14" s="1"/>
      <c r="M14" s="1"/>
      <c r="N14" s="1"/>
      <c r="O14" s="1"/>
      <c r="P14" s="1"/>
    </row>
    <row r="15" spans="1:16" x14ac:dyDescent="0.25">
      <c r="A15" s="1"/>
      <c r="B15" s="1"/>
      <c r="C15" s="1"/>
      <c r="D15" s="1"/>
      <c r="E15" s="1"/>
      <c r="F15" s="1"/>
      <c r="G15" s="1"/>
      <c r="H15" s="1"/>
      <c r="I15" s="1"/>
      <c r="J15" s="1"/>
      <c r="K15" s="1"/>
      <c r="L15" s="1"/>
      <c r="M15" s="1"/>
      <c r="N15" s="1"/>
      <c r="O15" s="1"/>
      <c r="P15" s="1"/>
    </row>
    <row r="16" spans="1:16" x14ac:dyDescent="0.25">
      <c r="A16" s="1"/>
      <c r="B16" s="1"/>
      <c r="C16" s="1"/>
      <c r="D16" s="1"/>
      <c r="E16" s="1"/>
      <c r="F16" s="1"/>
      <c r="G16" s="1"/>
      <c r="H16" s="1"/>
      <c r="I16" s="1"/>
      <c r="J16" s="1"/>
      <c r="K16" s="1"/>
      <c r="L16" s="1"/>
      <c r="M16" s="1"/>
      <c r="N16" s="1"/>
      <c r="O16" s="1"/>
      <c r="P16" s="1"/>
    </row>
    <row r="17" spans="1:16" x14ac:dyDescent="0.25">
      <c r="A17" s="1"/>
      <c r="B17" s="1"/>
      <c r="C17" s="1"/>
      <c r="D17" s="1"/>
      <c r="E17" s="1"/>
      <c r="F17" s="1"/>
      <c r="G17" s="1"/>
      <c r="H17" s="1"/>
      <c r="I17" s="1"/>
      <c r="J17" s="1"/>
      <c r="K17" s="1"/>
      <c r="L17" s="1"/>
      <c r="M17" s="1"/>
      <c r="N17" s="1"/>
      <c r="O17" s="1"/>
      <c r="P17" s="1"/>
    </row>
    <row r="18" spans="1:16" x14ac:dyDescent="0.25">
      <c r="A18" s="1"/>
      <c r="B18" s="1"/>
      <c r="C18" s="1"/>
      <c r="D18" s="1"/>
      <c r="E18" s="1"/>
      <c r="F18" s="1"/>
      <c r="G18" s="1"/>
      <c r="H18" s="1"/>
      <c r="I18" s="1"/>
      <c r="J18" s="1"/>
      <c r="K18" s="1"/>
      <c r="L18" s="1"/>
      <c r="M18" s="1"/>
      <c r="N18" s="1"/>
      <c r="O18" s="1"/>
      <c r="P18" s="1"/>
    </row>
    <row r="19" spans="1:16" x14ac:dyDescent="0.25">
      <c r="A19" s="1"/>
      <c r="B19" s="1"/>
      <c r="C19" s="1"/>
      <c r="D19" s="1"/>
      <c r="E19" s="1"/>
      <c r="F19" s="1"/>
      <c r="G19" s="1"/>
      <c r="H19" s="1"/>
      <c r="I19" s="1"/>
      <c r="J19" s="1"/>
      <c r="K19" s="1"/>
      <c r="L19" s="1"/>
      <c r="M19" s="1"/>
      <c r="N19" s="1"/>
      <c r="O19" s="1"/>
      <c r="P19" s="1"/>
    </row>
    <row r="20" spans="1:16" ht="15.75" thickBot="1" x14ac:dyDescent="0.3">
      <c r="A20" s="1"/>
      <c r="B20" s="1"/>
      <c r="C20" s="1"/>
      <c r="D20" s="1"/>
      <c r="E20" s="1"/>
      <c r="F20" s="1"/>
      <c r="G20" s="1"/>
      <c r="H20" s="1"/>
      <c r="I20" s="1"/>
      <c r="J20" s="1"/>
      <c r="K20" s="1"/>
      <c r="L20" s="1"/>
      <c r="M20" s="1"/>
      <c r="N20" s="2"/>
      <c r="O20" s="2"/>
      <c r="P20" s="1"/>
    </row>
    <row r="21" spans="1:16" ht="15.75" thickBot="1" x14ac:dyDescent="0.3">
      <c r="A21" s="1"/>
      <c r="B21" s="1"/>
      <c r="C21" s="1"/>
      <c r="D21" s="1"/>
      <c r="E21" s="1"/>
      <c r="F21" s="1"/>
      <c r="G21" s="1"/>
      <c r="H21" s="1"/>
      <c r="I21" s="1"/>
      <c r="J21" s="1"/>
      <c r="K21" s="146" t="s">
        <v>57</v>
      </c>
      <c r="L21" s="147"/>
      <c r="M21" s="147"/>
      <c r="N21" s="147"/>
      <c r="O21" s="147"/>
      <c r="P21" s="148"/>
    </row>
    <row r="22" spans="1:16" ht="64.5" thickBot="1" x14ac:dyDescent="0.3">
      <c r="A22" s="1"/>
      <c r="B22" s="3" t="s">
        <v>68</v>
      </c>
      <c r="C22" s="3" t="s">
        <v>69</v>
      </c>
      <c r="D22" s="3" t="s">
        <v>79</v>
      </c>
      <c r="E22" s="3" t="s">
        <v>70</v>
      </c>
      <c r="F22" s="3" t="s">
        <v>71</v>
      </c>
      <c r="G22" s="3" t="s">
        <v>72</v>
      </c>
      <c r="H22" s="3" t="s">
        <v>73</v>
      </c>
      <c r="I22" s="3" t="s">
        <v>74</v>
      </c>
      <c r="J22" s="1"/>
      <c r="K22" s="92" t="s">
        <v>75</v>
      </c>
      <c r="L22" s="92" t="s">
        <v>76</v>
      </c>
      <c r="M22" s="91" t="s">
        <v>77</v>
      </c>
      <c r="N22" s="93" t="s">
        <v>71</v>
      </c>
      <c r="O22" s="93" t="s">
        <v>72</v>
      </c>
      <c r="P22" s="94" t="s">
        <v>78</v>
      </c>
    </row>
    <row r="23" spans="1:16" x14ac:dyDescent="0.25">
      <c r="A23" s="1"/>
      <c r="B23" s="4"/>
      <c r="C23" s="100"/>
      <c r="D23" s="5"/>
      <c r="E23" s="6"/>
      <c r="F23" s="6"/>
      <c r="G23" s="6"/>
      <c r="H23" s="7"/>
      <c r="I23" s="8"/>
      <c r="J23" s="1"/>
      <c r="K23" s="9">
        <v>103</v>
      </c>
      <c r="L23" s="97" t="s">
        <v>0</v>
      </c>
      <c r="M23" s="70" t="s">
        <v>56</v>
      </c>
      <c r="N23" s="67">
        <v>67.5</v>
      </c>
      <c r="O23" s="10">
        <v>125</v>
      </c>
      <c r="P23" s="11">
        <v>6</v>
      </c>
    </row>
    <row r="24" spans="1:16" x14ac:dyDescent="0.25">
      <c r="A24" s="1"/>
      <c r="B24" s="12"/>
      <c r="C24" s="101"/>
      <c r="D24" s="13"/>
      <c r="E24" s="14"/>
      <c r="F24" s="14"/>
      <c r="G24" s="14"/>
      <c r="H24" s="15"/>
      <c r="I24" s="16"/>
      <c r="J24" s="1"/>
      <c r="K24" s="17">
        <v>105</v>
      </c>
      <c r="L24" s="98" t="s">
        <v>1</v>
      </c>
      <c r="M24" s="71" t="s">
        <v>56</v>
      </c>
      <c r="N24" s="68">
        <v>125</v>
      </c>
      <c r="O24" s="18">
        <v>250</v>
      </c>
      <c r="P24" s="19">
        <v>10</v>
      </c>
    </row>
    <row r="25" spans="1:16" x14ac:dyDescent="0.25">
      <c r="A25" s="1"/>
      <c r="B25" s="12"/>
      <c r="C25" s="101"/>
      <c r="D25" s="13"/>
      <c r="E25" s="14"/>
      <c r="F25" s="14"/>
      <c r="G25" s="14"/>
      <c r="H25" s="15"/>
      <c r="I25" s="16"/>
      <c r="J25" s="1"/>
      <c r="K25" s="17">
        <v>107</v>
      </c>
      <c r="L25" s="98" t="s">
        <v>2</v>
      </c>
      <c r="M25" s="71" t="s">
        <v>56</v>
      </c>
      <c r="N25" s="68">
        <v>149.6</v>
      </c>
      <c r="O25" s="18">
        <v>220</v>
      </c>
      <c r="P25" s="19">
        <v>10</v>
      </c>
    </row>
    <row r="26" spans="1:16" x14ac:dyDescent="0.25">
      <c r="A26" s="1"/>
      <c r="B26" s="12"/>
      <c r="C26" s="101"/>
      <c r="D26" s="13"/>
      <c r="E26" s="14"/>
      <c r="F26" s="14"/>
      <c r="G26" s="14"/>
      <c r="H26" s="15"/>
      <c r="I26" s="16"/>
      <c r="J26" s="1"/>
      <c r="K26" s="17">
        <v>109</v>
      </c>
      <c r="L26" s="98" t="s">
        <v>3</v>
      </c>
      <c r="M26" s="71" t="s">
        <v>56</v>
      </c>
      <c r="N26" s="68">
        <v>82.5</v>
      </c>
      <c r="O26" s="18">
        <v>150</v>
      </c>
      <c r="P26" s="19">
        <v>4</v>
      </c>
    </row>
    <row r="27" spans="1:16" ht="15.75" thickBot="1" x14ac:dyDescent="0.3">
      <c r="A27" s="1"/>
      <c r="B27" s="20"/>
      <c r="C27" s="102"/>
      <c r="D27" s="21"/>
      <c r="E27" s="22"/>
      <c r="F27" s="22"/>
      <c r="G27" s="22"/>
      <c r="H27" s="23"/>
      <c r="I27" s="16"/>
      <c r="J27" s="1"/>
      <c r="K27" s="17">
        <v>111</v>
      </c>
      <c r="L27" s="99" t="s">
        <v>62</v>
      </c>
      <c r="M27" s="71" t="s">
        <v>56</v>
      </c>
      <c r="N27" s="68">
        <v>122</v>
      </c>
      <c r="O27" s="18">
        <v>200</v>
      </c>
      <c r="P27" s="19">
        <v>2</v>
      </c>
    </row>
    <row r="28" spans="1:16" ht="15.75" thickBot="1" x14ac:dyDescent="0.3">
      <c r="A28" s="1"/>
      <c r="B28" s="1"/>
      <c r="C28" s="1"/>
      <c r="D28" s="1"/>
      <c r="E28" s="1"/>
      <c r="F28" s="1"/>
      <c r="G28" s="1"/>
      <c r="H28" s="24"/>
      <c r="I28" s="25"/>
      <c r="J28" s="26"/>
      <c r="K28" s="17">
        <v>113</v>
      </c>
      <c r="L28" s="98" t="s">
        <v>5</v>
      </c>
      <c r="M28" s="71" t="s">
        <v>56</v>
      </c>
      <c r="N28" s="68">
        <v>109.5</v>
      </c>
      <c r="O28" s="18">
        <v>150</v>
      </c>
      <c r="P28" s="19">
        <v>7</v>
      </c>
    </row>
    <row r="29" spans="1:16" x14ac:dyDescent="0.25">
      <c r="A29" s="1"/>
      <c r="B29" s="1"/>
      <c r="C29" s="1"/>
      <c r="D29" s="1"/>
      <c r="E29" s="1"/>
      <c r="F29" s="1"/>
      <c r="G29" s="1"/>
      <c r="H29" s="1"/>
      <c r="I29" s="1"/>
      <c r="J29" s="1"/>
      <c r="K29" s="17">
        <v>115</v>
      </c>
      <c r="L29" s="98" t="s">
        <v>53</v>
      </c>
      <c r="M29" s="71" t="s">
        <v>56</v>
      </c>
      <c r="N29" s="68">
        <v>77.5</v>
      </c>
      <c r="O29" s="18">
        <v>98.5</v>
      </c>
      <c r="P29" s="19">
        <v>8</v>
      </c>
    </row>
    <row r="30" spans="1:16" x14ac:dyDescent="0.25">
      <c r="A30" s="1"/>
      <c r="B30" s="1"/>
      <c r="C30" s="1"/>
      <c r="D30" s="1"/>
      <c r="E30" s="1"/>
      <c r="F30" s="1"/>
      <c r="G30" s="1"/>
      <c r="H30" s="1"/>
      <c r="I30" s="1"/>
      <c r="J30" s="1"/>
      <c r="K30" s="17">
        <v>117</v>
      </c>
      <c r="L30" s="98" t="s">
        <v>54</v>
      </c>
      <c r="M30" s="71" t="s">
        <v>56</v>
      </c>
      <c r="N30" s="68">
        <v>129</v>
      </c>
      <c r="O30" s="18">
        <v>152</v>
      </c>
      <c r="P30" s="19">
        <v>2</v>
      </c>
    </row>
    <row r="31" spans="1:16" x14ac:dyDescent="0.25">
      <c r="A31" s="1"/>
      <c r="B31" s="1"/>
      <c r="C31" s="1"/>
      <c r="D31" s="1"/>
      <c r="E31" s="1"/>
      <c r="F31" s="1"/>
      <c r="G31" s="1"/>
      <c r="H31" s="1"/>
      <c r="I31" s="1"/>
      <c r="J31" s="1"/>
      <c r="K31" s="17">
        <v>119</v>
      </c>
      <c r="L31" s="98" t="s">
        <v>55</v>
      </c>
      <c r="M31" s="71" t="s">
        <v>56</v>
      </c>
      <c r="N31" s="68">
        <v>153.6</v>
      </c>
      <c r="O31" s="18">
        <v>184.6</v>
      </c>
      <c r="P31" s="19">
        <v>8</v>
      </c>
    </row>
    <row r="32" spans="1:16" x14ac:dyDescent="0.25">
      <c r="A32" s="1"/>
      <c r="B32" s="1"/>
      <c r="C32" s="1"/>
      <c r="D32" s="1"/>
      <c r="E32" s="1"/>
      <c r="F32" s="1"/>
      <c r="G32" s="1"/>
      <c r="H32" s="1"/>
      <c r="I32" s="1"/>
      <c r="J32" s="1"/>
      <c r="K32" s="17">
        <v>121</v>
      </c>
      <c r="L32" s="98" t="s">
        <v>59</v>
      </c>
      <c r="M32" s="71" t="s">
        <v>56</v>
      </c>
      <c r="N32" s="68">
        <v>90.5</v>
      </c>
      <c r="O32" s="18">
        <v>129.5</v>
      </c>
      <c r="P32" s="19">
        <v>11</v>
      </c>
    </row>
    <row r="33" spans="1:16" x14ac:dyDescent="0.25">
      <c r="A33" s="1"/>
      <c r="B33" s="1"/>
      <c r="C33" s="1"/>
      <c r="D33" s="1"/>
      <c r="E33" s="1"/>
      <c r="F33" s="1"/>
      <c r="G33" s="1"/>
      <c r="H33" s="1"/>
      <c r="I33" s="1"/>
      <c r="J33" s="1"/>
      <c r="K33" s="17">
        <v>123</v>
      </c>
      <c r="L33" s="98" t="s">
        <v>60</v>
      </c>
      <c r="M33" s="71" t="s">
        <v>56</v>
      </c>
      <c r="N33" s="68">
        <v>120</v>
      </c>
      <c r="O33" s="18">
        <v>139</v>
      </c>
      <c r="P33" s="19">
        <v>4</v>
      </c>
    </row>
    <row r="34" spans="1:16" x14ac:dyDescent="0.25">
      <c r="A34" s="1"/>
      <c r="B34" s="1"/>
      <c r="C34" s="1"/>
      <c r="D34" s="1"/>
      <c r="E34" s="1"/>
      <c r="F34" s="1"/>
      <c r="G34" s="1"/>
      <c r="H34" s="1"/>
      <c r="I34" s="1"/>
      <c r="J34" s="1"/>
      <c r="K34" s="17">
        <v>125</v>
      </c>
      <c r="L34" s="98" t="s">
        <v>4</v>
      </c>
      <c r="M34" s="95" t="s">
        <v>58</v>
      </c>
      <c r="N34" s="68">
        <v>107.5</v>
      </c>
      <c r="O34" s="18">
        <v>144.5</v>
      </c>
      <c r="P34" s="19">
        <v>3</v>
      </c>
    </row>
    <row r="35" spans="1:16" x14ac:dyDescent="0.25">
      <c r="A35" s="1"/>
      <c r="B35" s="1"/>
      <c r="C35" s="1"/>
      <c r="D35" s="1"/>
      <c r="E35" s="1"/>
      <c r="F35" s="1"/>
      <c r="G35" s="1"/>
      <c r="H35" s="1"/>
      <c r="I35" s="1"/>
      <c r="J35" s="1"/>
      <c r="K35" s="17">
        <v>127</v>
      </c>
      <c r="L35" s="98" t="s">
        <v>61</v>
      </c>
      <c r="M35" s="95" t="s">
        <v>58</v>
      </c>
      <c r="N35" s="68">
        <v>40.4</v>
      </c>
      <c r="O35" s="18">
        <v>69.400000000000006</v>
      </c>
      <c r="P35" s="19">
        <v>11</v>
      </c>
    </row>
    <row r="36" spans="1:16" x14ac:dyDescent="0.25">
      <c r="A36" s="1"/>
      <c r="B36" s="1"/>
      <c r="C36" s="1"/>
      <c r="D36" s="1"/>
      <c r="E36" s="1"/>
      <c r="F36" s="1"/>
      <c r="G36" s="1"/>
      <c r="H36" s="1"/>
      <c r="I36" s="1"/>
      <c r="J36" s="1"/>
      <c r="K36" s="17">
        <v>129</v>
      </c>
      <c r="L36" s="99" t="s">
        <v>63</v>
      </c>
      <c r="M36" s="95" t="s">
        <v>58</v>
      </c>
      <c r="N36" s="68">
        <v>128</v>
      </c>
      <c r="O36" s="18">
        <v>158</v>
      </c>
      <c r="P36" s="19">
        <v>8</v>
      </c>
    </row>
    <row r="37" spans="1:16" x14ac:dyDescent="0.25">
      <c r="A37" s="1"/>
      <c r="B37" s="1"/>
      <c r="C37" s="1"/>
      <c r="D37" s="1"/>
      <c r="E37" s="1"/>
      <c r="F37" s="1"/>
      <c r="G37" s="1"/>
      <c r="H37" s="1"/>
      <c r="I37" s="1"/>
      <c r="J37" s="1"/>
      <c r="K37" s="17">
        <v>131</v>
      </c>
      <c r="L37" s="71" t="s">
        <v>6</v>
      </c>
      <c r="M37" s="95" t="s">
        <v>58</v>
      </c>
      <c r="N37" s="68">
        <v>78.400000000000006</v>
      </c>
      <c r="O37" s="18">
        <v>140</v>
      </c>
      <c r="P37" s="19">
        <v>7</v>
      </c>
    </row>
    <row r="38" spans="1:16" x14ac:dyDescent="0.25">
      <c r="A38" s="1"/>
      <c r="B38" s="1"/>
      <c r="C38" s="1"/>
      <c r="D38" s="1"/>
      <c r="E38" s="1"/>
      <c r="F38" s="1"/>
      <c r="G38" s="1"/>
      <c r="H38" s="1"/>
      <c r="I38" s="1"/>
      <c r="J38" s="1"/>
      <c r="K38" s="17">
        <v>133</v>
      </c>
      <c r="L38" s="71" t="s">
        <v>7</v>
      </c>
      <c r="M38" s="95" t="s">
        <v>58</v>
      </c>
      <c r="N38" s="68">
        <v>42.4</v>
      </c>
      <c r="O38" s="18">
        <v>80</v>
      </c>
      <c r="P38" s="19">
        <v>7</v>
      </c>
    </row>
    <row r="39" spans="1:16" ht="15.75" thickBot="1" x14ac:dyDescent="0.3">
      <c r="A39" s="1"/>
      <c r="B39" s="1"/>
      <c r="C39" s="1"/>
      <c r="D39" s="1"/>
      <c r="E39" s="1"/>
      <c r="F39" s="1"/>
      <c r="G39" s="1"/>
      <c r="H39" s="1"/>
      <c r="I39" s="1"/>
      <c r="J39" s="1"/>
      <c r="K39" s="27">
        <v>135</v>
      </c>
      <c r="L39" s="72" t="s">
        <v>8</v>
      </c>
      <c r="M39" s="96" t="s">
        <v>58</v>
      </c>
      <c r="N39" s="69">
        <v>132</v>
      </c>
      <c r="O39" s="28">
        <v>220</v>
      </c>
      <c r="P39" s="29">
        <v>8</v>
      </c>
    </row>
    <row r="40" spans="1:16" x14ac:dyDescent="0.25">
      <c r="A40" s="1"/>
      <c r="B40" s="1"/>
      <c r="C40" s="1"/>
      <c r="D40" s="1"/>
      <c r="E40" s="1"/>
      <c r="F40" s="1"/>
      <c r="G40" s="1"/>
      <c r="H40" s="1"/>
      <c r="I40" s="1"/>
      <c r="J40" s="1"/>
      <c r="K40" s="1"/>
      <c r="L40" s="1"/>
      <c r="M40" s="1"/>
      <c r="N40" s="1"/>
      <c r="O40" s="1"/>
      <c r="P40" s="1"/>
    </row>
    <row r="41" spans="1:16" x14ac:dyDescent="0.25">
      <c r="A41" s="1"/>
      <c r="B41" s="1"/>
      <c r="C41" s="1"/>
      <c r="D41" s="1"/>
      <c r="E41" s="1"/>
      <c r="F41" s="1"/>
      <c r="G41" s="1"/>
      <c r="H41" s="1"/>
      <c r="I41" s="1"/>
      <c r="J41" s="1"/>
      <c r="K41" s="1"/>
      <c r="L41" s="1"/>
      <c r="M41" s="1"/>
      <c r="N41" s="1"/>
      <c r="O41" s="1"/>
      <c r="P41" s="1"/>
    </row>
    <row r="42" spans="1:16" x14ac:dyDescent="0.25">
      <c r="A42" s="1"/>
      <c r="B42" s="1"/>
      <c r="C42" s="1"/>
      <c r="D42" s="1"/>
      <c r="E42" s="1"/>
      <c r="F42" s="1"/>
      <c r="G42" s="1"/>
      <c r="H42" s="1"/>
      <c r="I42" s="1"/>
      <c r="J42" s="1"/>
      <c r="K42" s="1"/>
      <c r="N42" s="1"/>
      <c r="O42" s="1"/>
      <c r="P42" s="1"/>
    </row>
  </sheetData>
  <mergeCells count="1">
    <mergeCell ref="K21:P21"/>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6"/>
  <sheetViews>
    <sheetView workbookViewId="0"/>
  </sheetViews>
  <sheetFormatPr baseColWidth="10" defaultRowHeight="15" x14ac:dyDescent="0.25"/>
  <cols>
    <col min="2" max="3" width="12.28515625" bestFit="1" customWidth="1"/>
    <col min="4" max="4" width="11.5703125" bestFit="1" customWidth="1"/>
    <col min="7" max="7" width="17" customWidth="1"/>
    <col min="9" max="9" width="10.85546875" bestFit="1" customWidth="1"/>
  </cols>
  <sheetData>
    <row r="1" spans="1:16" x14ac:dyDescent="0.25">
      <c r="A1" s="54"/>
      <c r="B1" s="54"/>
      <c r="C1" s="54"/>
      <c r="D1" s="54"/>
      <c r="E1" s="54"/>
      <c r="F1" s="54"/>
      <c r="G1" s="54"/>
      <c r="H1" s="54"/>
      <c r="I1" s="54"/>
      <c r="J1" s="54"/>
      <c r="K1" s="54"/>
      <c r="L1" s="54"/>
      <c r="M1" s="54"/>
      <c r="N1" s="54"/>
      <c r="O1" s="54"/>
      <c r="P1" s="54"/>
    </row>
    <row r="2" spans="1:16" x14ac:dyDescent="0.25">
      <c r="A2" s="54"/>
      <c r="B2" s="54"/>
      <c r="C2" s="54"/>
      <c r="D2" s="54"/>
      <c r="E2" s="54"/>
      <c r="F2" s="54"/>
      <c r="G2" s="54"/>
      <c r="H2" s="54"/>
      <c r="I2" s="54"/>
      <c r="J2" s="54"/>
      <c r="K2" s="54"/>
      <c r="L2" s="54"/>
      <c r="M2" s="54"/>
      <c r="N2" s="54"/>
      <c r="O2" s="54"/>
      <c r="P2" s="54"/>
    </row>
    <row r="3" spans="1:16" x14ac:dyDescent="0.25">
      <c r="A3" s="54"/>
      <c r="B3" s="54"/>
      <c r="C3" s="54"/>
      <c r="D3" s="54"/>
      <c r="E3" s="54"/>
      <c r="F3" s="54"/>
      <c r="G3" s="54"/>
      <c r="H3" s="54"/>
      <c r="I3" s="54"/>
      <c r="J3" s="54"/>
      <c r="K3" s="54"/>
      <c r="L3" s="54"/>
      <c r="M3" s="54"/>
      <c r="N3" s="54"/>
      <c r="O3" s="54"/>
      <c r="P3" s="54"/>
    </row>
    <row r="4" spans="1:16" x14ac:dyDescent="0.25">
      <c r="A4" s="54"/>
      <c r="B4" s="54"/>
      <c r="C4" s="54"/>
      <c r="D4" s="54"/>
      <c r="E4" s="54"/>
      <c r="F4" s="54"/>
      <c r="G4" s="54"/>
      <c r="H4" s="54"/>
      <c r="I4" s="54"/>
      <c r="J4" s="54"/>
      <c r="K4" s="54"/>
      <c r="L4" s="54"/>
      <c r="M4" s="54"/>
      <c r="N4" s="54"/>
      <c r="O4" s="54"/>
      <c r="P4" s="54"/>
    </row>
    <row r="5" spans="1:16" x14ac:dyDescent="0.25">
      <c r="A5" s="54"/>
      <c r="B5" s="54"/>
      <c r="C5" s="54"/>
      <c r="D5" s="54"/>
      <c r="E5" s="54"/>
      <c r="F5" s="54"/>
      <c r="G5" s="54"/>
      <c r="H5" s="54"/>
      <c r="I5" s="54"/>
      <c r="J5" s="54"/>
      <c r="K5" s="54"/>
      <c r="L5" s="54"/>
      <c r="M5" s="54"/>
      <c r="N5" s="54"/>
      <c r="O5" s="54"/>
      <c r="P5" s="54"/>
    </row>
    <row r="6" spans="1:16" x14ac:dyDescent="0.25">
      <c r="A6" s="54"/>
      <c r="B6" s="54"/>
      <c r="C6" s="54"/>
      <c r="D6" s="54"/>
      <c r="E6" s="54"/>
      <c r="F6" s="54"/>
      <c r="G6" s="54"/>
      <c r="H6" s="54"/>
      <c r="I6" s="54"/>
      <c r="J6" s="54"/>
      <c r="K6" s="54"/>
      <c r="L6" s="54"/>
      <c r="M6" s="54"/>
      <c r="N6" s="54"/>
      <c r="O6" s="54"/>
      <c r="P6" s="54"/>
    </row>
    <row r="7" spans="1:16" x14ac:dyDescent="0.25">
      <c r="A7" s="54"/>
      <c r="B7" s="54"/>
      <c r="C7" s="54"/>
      <c r="D7" s="54"/>
      <c r="E7" s="54"/>
      <c r="F7" s="54"/>
      <c r="G7" s="54"/>
      <c r="H7" s="54"/>
      <c r="I7" s="54"/>
      <c r="J7" s="54"/>
      <c r="K7" s="54"/>
      <c r="L7" s="54"/>
      <c r="M7" s="54"/>
      <c r="N7" s="54"/>
      <c r="O7" s="54"/>
      <c r="P7" s="54"/>
    </row>
    <row r="8" spans="1:16" x14ac:dyDescent="0.25">
      <c r="A8" s="54"/>
      <c r="B8" s="54"/>
      <c r="C8" s="54"/>
      <c r="D8" s="54"/>
      <c r="E8" s="54"/>
      <c r="F8" s="54"/>
      <c r="G8" s="54"/>
      <c r="H8" s="54"/>
      <c r="I8" s="54"/>
      <c r="J8" s="54"/>
      <c r="K8" s="54"/>
      <c r="L8" s="54"/>
      <c r="M8" s="54"/>
      <c r="N8" s="54"/>
      <c r="O8" s="54"/>
      <c r="P8" s="54"/>
    </row>
    <row r="9" spans="1:16" x14ac:dyDescent="0.25">
      <c r="A9" s="54"/>
      <c r="B9" s="54"/>
      <c r="C9" s="54"/>
      <c r="D9" s="54"/>
      <c r="E9" s="54"/>
      <c r="F9" s="54"/>
      <c r="G9" s="54"/>
      <c r="H9" s="54"/>
      <c r="I9" s="54"/>
      <c r="J9" s="54"/>
      <c r="K9" s="54"/>
      <c r="L9" s="54"/>
      <c r="M9" s="54"/>
      <c r="N9" s="54"/>
      <c r="O9" s="54"/>
      <c r="P9" s="54"/>
    </row>
    <row r="10" spans="1:16" x14ac:dyDescent="0.25">
      <c r="A10" s="54"/>
      <c r="B10" s="54"/>
      <c r="C10" s="54"/>
      <c r="D10" s="54"/>
      <c r="E10" s="54"/>
      <c r="F10" s="54"/>
      <c r="G10" s="54"/>
      <c r="H10" s="54"/>
      <c r="I10" s="54"/>
      <c r="J10" s="54"/>
      <c r="K10" s="54"/>
      <c r="L10" s="54"/>
      <c r="M10" s="54"/>
      <c r="N10" s="54"/>
      <c r="O10" s="54"/>
      <c r="P10" s="54"/>
    </row>
    <row r="11" spans="1:16" x14ac:dyDescent="0.25">
      <c r="A11" s="54"/>
      <c r="B11" s="54"/>
      <c r="C11" s="54"/>
      <c r="D11" s="54"/>
      <c r="E11" s="54"/>
      <c r="F11" s="54"/>
      <c r="G11" s="54"/>
      <c r="H11" s="54"/>
      <c r="I11" s="54"/>
      <c r="J11" s="54"/>
      <c r="K11" s="54"/>
      <c r="L11" s="54"/>
      <c r="M11" s="54"/>
      <c r="N11" s="54"/>
      <c r="O11" s="54"/>
      <c r="P11" s="54"/>
    </row>
    <row r="12" spans="1:16" x14ac:dyDescent="0.25">
      <c r="A12" s="54"/>
      <c r="B12" s="54"/>
      <c r="C12" s="54"/>
      <c r="D12" s="54"/>
      <c r="E12" s="54"/>
      <c r="F12" s="54"/>
      <c r="G12" s="54"/>
      <c r="H12" s="54"/>
      <c r="I12" s="54"/>
      <c r="J12" s="54"/>
      <c r="K12" s="54"/>
      <c r="L12" s="54"/>
      <c r="M12" s="54"/>
      <c r="N12" s="54"/>
      <c r="O12" s="54"/>
      <c r="P12" s="54"/>
    </row>
    <row r="13" spans="1:16" x14ac:dyDescent="0.25">
      <c r="A13" s="54"/>
      <c r="B13" s="54"/>
      <c r="C13" s="54"/>
      <c r="D13" s="54"/>
      <c r="E13" s="54"/>
      <c r="F13" s="54"/>
      <c r="G13" s="54"/>
      <c r="H13" s="54"/>
      <c r="I13" s="54"/>
      <c r="J13" s="54"/>
      <c r="K13" s="54"/>
      <c r="L13" s="54"/>
      <c r="M13" s="54"/>
      <c r="N13" s="54"/>
      <c r="O13" s="54"/>
      <c r="P13" s="54"/>
    </row>
    <row r="14" spans="1:16" ht="15.75" thickBot="1" x14ac:dyDescent="0.3">
      <c r="A14" s="54"/>
      <c r="B14" s="54"/>
      <c r="C14" s="54"/>
      <c r="D14" s="54"/>
      <c r="E14" s="54"/>
      <c r="F14" s="54"/>
      <c r="G14" s="54"/>
      <c r="H14" s="54"/>
      <c r="I14" s="54"/>
      <c r="J14" s="54"/>
      <c r="K14" s="54"/>
      <c r="L14" s="54"/>
      <c r="M14" s="54"/>
      <c r="N14" s="54"/>
      <c r="O14" s="54"/>
      <c r="P14" s="54"/>
    </row>
    <row r="15" spans="1:16" ht="15.75" thickBot="1" x14ac:dyDescent="0.3">
      <c r="A15" s="54"/>
      <c r="B15" s="149" t="s">
        <v>45</v>
      </c>
      <c r="C15" s="150"/>
      <c r="D15" s="150"/>
      <c r="E15" s="151"/>
      <c r="F15" s="54"/>
      <c r="G15" s="54"/>
      <c r="H15" s="54"/>
      <c r="I15" s="54"/>
      <c r="J15" s="54"/>
      <c r="K15" s="149" t="s">
        <v>66</v>
      </c>
      <c r="L15" s="150"/>
      <c r="M15" s="151"/>
      <c r="N15" s="54"/>
      <c r="O15" s="149" t="s">
        <v>67</v>
      </c>
      <c r="P15" s="151"/>
    </row>
    <row r="16" spans="1:16" ht="64.5" thickBot="1" x14ac:dyDescent="0.3">
      <c r="A16" s="54"/>
      <c r="B16" s="55" t="s">
        <v>38</v>
      </c>
      <c r="C16" s="55" t="s">
        <v>39</v>
      </c>
      <c r="D16" s="55" t="s">
        <v>40</v>
      </c>
      <c r="E16" s="55" t="s">
        <v>65</v>
      </c>
      <c r="F16" s="54"/>
      <c r="G16" s="56" t="s">
        <v>9</v>
      </c>
      <c r="H16" s="81" t="s">
        <v>43</v>
      </c>
      <c r="I16" s="82" t="s">
        <v>44</v>
      </c>
      <c r="J16" s="57" t="s">
        <v>12</v>
      </c>
      <c r="K16" s="83" t="s">
        <v>38</v>
      </c>
      <c r="L16" s="58" t="s">
        <v>11</v>
      </c>
      <c r="M16" s="83" t="s">
        <v>65</v>
      </c>
      <c r="N16" s="83" t="s">
        <v>47</v>
      </c>
      <c r="O16" s="57" t="s">
        <v>41</v>
      </c>
      <c r="P16" s="84" t="s">
        <v>38</v>
      </c>
    </row>
    <row r="17" spans="1:16" x14ac:dyDescent="0.25">
      <c r="A17" s="54"/>
      <c r="B17" s="77">
        <v>0.01</v>
      </c>
      <c r="C17" s="77">
        <v>496.07</v>
      </c>
      <c r="D17" s="77">
        <v>0</v>
      </c>
      <c r="E17" s="75">
        <v>1.9199999999999998E-2</v>
      </c>
      <c r="F17" s="54"/>
      <c r="G17" s="59">
        <v>1</v>
      </c>
      <c r="H17" s="60"/>
      <c r="I17" s="61"/>
      <c r="J17" s="61"/>
      <c r="K17" s="61"/>
      <c r="L17" s="61"/>
      <c r="M17" s="62"/>
      <c r="N17" s="62"/>
      <c r="O17" s="61"/>
      <c r="P17" s="61"/>
    </row>
    <row r="18" spans="1:16" x14ac:dyDescent="0.25">
      <c r="A18" s="54"/>
      <c r="B18" s="77">
        <v>496.08</v>
      </c>
      <c r="C18" s="77">
        <v>4210.41</v>
      </c>
      <c r="D18" s="77">
        <v>9.52</v>
      </c>
      <c r="E18" s="74">
        <v>6.4000000000000001E-2</v>
      </c>
      <c r="F18" s="54"/>
      <c r="G18" s="59">
        <v>2</v>
      </c>
      <c r="H18" s="60"/>
      <c r="I18" s="61"/>
      <c r="J18" s="61"/>
      <c r="K18" s="61"/>
      <c r="L18" s="61"/>
      <c r="M18" s="62"/>
      <c r="N18" s="62"/>
      <c r="O18" s="61"/>
      <c r="P18" s="61"/>
    </row>
    <row r="19" spans="1:16" x14ac:dyDescent="0.25">
      <c r="A19" s="54"/>
      <c r="B19" s="77">
        <v>4210.42</v>
      </c>
      <c r="C19" s="77">
        <v>7399.42</v>
      </c>
      <c r="D19" s="77">
        <v>247.24</v>
      </c>
      <c r="E19" s="74">
        <v>0.10879999999999999</v>
      </c>
      <c r="F19" s="54"/>
      <c r="G19" s="59">
        <v>3</v>
      </c>
      <c r="H19" s="60"/>
      <c r="I19" s="61"/>
      <c r="J19" s="61"/>
      <c r="K19" s="61"/>
      <c r="L19" s="61"/>
      <c r="M19" s="62"/>
      <c r="N19" s="62"/>
      <c r="O19" s="61"/>
      <c r="P19" s="61"/>
    </row>
    <row r="20" spans="1:16" x14ac:dyDescent="0.25">
      <c r="A20" s="54"/>
      <c r="B20" s="77">
        <v>7399.43</v>
      </c>
      <c r="C20" s="77">
        <v>8601.5</v>
      </c>
      <c r="D20" s="77">
        <v>594.21</v>
      </c>
      <c r="E20" s="74">
        <v>0.16</v>
      </c>
      <c r="F20" s="54"/>
      <c r="G20" s="59">
        <v>4</v>
      </c>
      <c r="H20" s="60"/>
      <c r="I20" s="61"/>
      <c r="J20" s="61"/>
      <c r="K20" s="61"/>
      <c r="L20" s="61"/>
      <c r="M20" s="62"/>
      <c r="N20" s="62"/>
      <c r="O20" s="61"/>
      <c r="P20" s="61"/>
    </row>
    <row r="21" spans="1:16" ht="15.75" thickBot="1" x14ac:dyDescent="0.3">
      <c r="A21" s="54"/>
      <c r="B21" s="77">
        <v>8601.51</v>
      </c>
      <c r="C21" s="77">
        <v>10298.35</v>
      </c>
      <c r="D21" s="77">
        <v>786.54</v>
      </c>
      <c r="E21" s="74">
        <v>0.1792</v>
      </c>
      <c r="F21" s="54"/>
      <c r="G21" s="63">
        <v>5</v>
      </c>
      <c r="H21" s="64"/>
      <c r="I21" s="65"/>
      <c r="J21" s="65"/>
      <c r="K21" s="65"/>
      <c r="L21" s="65"/>
      <c r="M21" s="66"/>
      <c r="N21" s="66"/>
      <c r="O21" s="65"/>
      <c r="P21" s="65"/>
    </row>
    <row r="22" spans="1:16" x14ac:dyDescent="0.25">
      <c r="A22" s="54"/>
      <c r="B22" s="77">
        <v>10298.36</v>
      </c>
      <c r="C22" s="77">
        <v>20770.29</v>
      </c>
      <c r="D22" s="77">
        <v>1090.6099999999999</v>
      </c>
      <c r="E22" s="74">
        <v>0.21360000000000001</v>
      </c>
      <c r="F22" s="54"/>
      <c r="G22" s="54"/>
      <c r="H22" s="54"/>
      <c r="I22" s="54"/>
      <c r="J22" s="54"/>
      <c r="K22" s="54"/>
      <c r="L22" s="54"/>
      <c r="M22" s="54"/>
      <c r="N22" s="54"/>
      <c r="O22" s="54"/>
      <c r="P22" s="54"/>
    </row>
    <row r="23" spans="1:16" x14ac:dyDescent="0.25">
      <c r="A23" s="54"/>
      <c r="B23" s="77">
        <v>20770.3</v>
      </c>
      <c r="C23" s="77">
        <v>32736.83</v>
      </c>
      <c r="D23" s="77">
        <v>3327.42</v>
      </c>
      <c r="E23" s="74">
        <v>0.23519999999999999</v>
      </c>
      <c r="F23" s="54"/>
      <c r="G23" s="54"/>
      <c r="H23" s="54"/>
      <c r="I23" s="54"/>
      <c r="J23" s="54"/>
      <c r="K23" s="54"/>
      <c r="L23" s="54"/>
      <c r="M23" s="54"/>
      <c r="N23" s="54"/>
      <c r="O23" s="54"/>
      <c r="P23" s="54"/>
    </row>
    <row r="24" spans="1:16" x14ac:dyDescent="0.25">
      <c r="A24" s="54"/>
      <c r="B24" s="77">
        <v>32736.84</v>
      </c>
      <c r="C24" s="77">
        <v>62500</v>
      </c>
      <c r="D24" s="77">
        <v>6141.95</v>
      </c>
      <c r="E24" s="74">
        <v>0.3</v>
      </c>
      <c r="F24" s="54"/>
      <c r="G24" s="54"/>
      <c r="H24" s="54"/>
      <c r="I24" s="54"/>
      <c r="J24" s="54"/>
      <c r="K24" s="54"/>
      <c r="L24" s="54"/>
      <c r="M24" s="54"/>
      <c r="N24" s="54"/>
      <c r="O24" s="54"/>
      <c r="P24" s="54"/>
    </row>
    <row r="25" spans="1:16" x14ac:dyDescent="0.25">
      <c r="A25" s="54"/>
      <c r="B25" s="77">
        <v>62500.01</v>
      </c>
      <c r="C25" s="77">
        <v>83333.33</v>
      </c>
      <c r="D25" s="77">
        <v>15070.9</v>
      </c>
      <c r="E25" s="74">
        <v>0.32</v>
      </c>
      <c r="F25" s="54"/>
      <c r="G25" s="54"/>
      <c r="H25" s="54"/>
      <c r="I25" s="54"/>
      <c r="J25" s="54"/>
      <c r="K25" s="54"/>
      <c r="L25" s="54"/>
      <c r="M25" s="54"/>
      <c r="N25" s="54"/>
      <c r="O25" s="54"/>
      <c r="P25" s="54"/>
    </row>
    <row r="26" spans="1:16" x14ac:dyDescent="0.25">
      <c r="A26" s="54"/>
      <c r="B26" s="77">
        <v>83333.34</v>
      </c>
      <c r="C26" s="77">
        <v>250000</v>
      </c>
      <c r="D26" s="77">
        <v>21737.57</v>
      </c>
      <c r="E26" s="74">
        <v>0.34</v>
      </c>
      <c r="F26" s="54"/>
      <c r="G26" s="54"/>
      <c r="H26" s="54"/>
      <c r="I26" s="54"/>
      <c r="J26" s="54"/>
      <c r="K26" s="54"/>
      <c r="L26" s="54"/>
      <c r="M26" s="54"/>
      <c r="N26" s="54"/>
      <c r="O26" s="54"/>
      <c r="P26" s="54"/>
    </row>
    <row r="27" spans="1:16" ht="15.75" thickBot="1" x14ac:dyDescent="0.3">
      <c r="A27" s="54"/>
      <c r="B27" s="78">
        <v>250000.01</v>
      </c>
      <c r="C27" s="78" t="s">
        <v>64</v>
      </c>
      <c r="D27" s="78">
        <v>78404.23</v>
      </c>
      <c r="E27" s="76">
        <v>0.35</v>
      </c>
      <c r="F27" s="54"/>
      <c r="G27" s="54"/>
      <c r="H27" s="54"/>
      <c r="I27" s="54"/>
      <c r="J27" s="54"/>
      <c r="K27" s="54"/>
      <c r="L27" s="54"/>
      <c r="M27" s="54"/>
      <c r="N27" s="54"/>
      <c r="O27" s="54"/>
      <c r="P27" s="54"/>
    </row>
    <row r="28" spans="1:16" x14ac:dyDescent="0.25">
      <c r="A28" s="54"/>
      <c r="B28" s="54"/>
      <c r="C28" s="54"/>
      <c r="D28" s="54"/>
      <c r="E28" s="54"/>
      <c r="F28" s="54"/>
      <c r="G28" s="54"/>
      <c r="H28" s="54"/>
      <c r="I28" s="54"/>
      <c r="J28" s="54"/>
      <c r="K28" s="54"/>
      <c r="L28" s="54"/>
      <c r="M28" s="54"/>
      <c r="N28" s="54"/>
      <c r="O28" s="54"/>
      <c r="P28" s="54"/>
    </row>
    <row r="29" spans="1:16" ht="15.75" thickBot="1" x14ac:dyDescent="0.3">
      <c r="A29" s="54"/>
      <c r="B29" s="54"/>
      <c r="C29" s="54"/>
      <c r="D29" s="54"/>
      <c r="E29" s="54"/>
      <c r="F29" s="54"/>
      <c r="G29" s="54"/>
      <c r="H29" s="54"/>
      <c r="I29" s="54"/>
      <c r="J29" s="54"/>
      <c r="K29" s="54"/>
      <c r="L29" s="54"/>
      <c r="M29" s="54"/>
      <c r="N29" s="54"/>
      <c r="O29" s="54"/>
      <c r="P29" s="54"/>
    </row>
    <row r="30" spans="1:16" ht="15.75" thickBot="1" x14ac:dyDescent="0.3">
      <c r="A30" s="54"/>
      <c r="B30" s="149" t="s">
        <v>46</v>
      </c>
      <c r="C30" s="150"/>
      <c r="D30" s="151"/>
      <c r="F30" s="54"/>
      <c r="G30" s="54"/>
      <c r="H30" s="54"/>
      <c r="I30" s="54"/>
      <c r="J30" s="54"/>
      <c r="K30" s="54"/>
      <c r="L30" s="54"/>
      <c r="M30" s="54"/>
      <c r="N30" s="54"/>
      <c r="O30" s="54"/>
      <c r="P30" s="54"/>
    </row>
    <row r="31" spans="1:16" ht="39" thickBot="1" x14ac:dyDescent="0.3">
      <c r="A31" s="54"/>
      <c r="B31" s="55" t="s">
        <v>38</v>
      </c>
      <c r="C31" s="55" t="s">
        <v>10</v>
      </c>
      <c r="D31" s="55" t="s">
        <v>41</v>
      </c>
      <c r="F31" s="54"/>
      <c r="G31" s="54"/>
      <c r="H31" s="54"/>
      <c r="I31" s="54"/>
      <c r="J31" s="54"/>
      <c r="K31" s="54"/>
      <c r="L31" s="54"/>
      <c r="M31" s="54"/>
      <c r="N31" s="54"/>
      <c r="O31" s="54"/>
      <c r="P31" s="54"/>
    </row>
    <row r="32" spans="1:16" x14ac:dyDescent="0.25">
      <c r="A32" s="54"/>
      <c r="B32" s="79">
        <v>0.01</v>
      </c>
      <c r="C32" s="79">
        <v>1768.96</v>
      </c>
      <c r="D32" s="79">
        <v>407.02</v>
      </c>
      <c r="F32" s="54"/>
      <c r="G32" s="54"/>
      <c r="H32" s="54"/>
      <c r="I32" s="54"/>
      <c r="J32" s="54"/>
      <c r="K32" s="54"/>
      <c r="L32" s="54"/>
      <c r="M32" s="54"/>
      <c r="N32" s="54"/>
      <c r="O32" s="54"/>
      <c r="P32" s="54"/>
    </row>
    <row r="33" spans="1:16" x14ac:dyDescent="0.25">
      <c r="A33" s="54"/>
      <c r="B33" s="79">
        <v>1768.97</v>
      </c>
      <c r="C33" s="79">
        <v>2653.38</v>
      </c>
      <c r="D33" s="79">
        <v>406.83</v>
      </c>
      <c r="F33" s="54"/>
      <c r="G33" s="54"/>
      <c r="H33" s="54"/>
      <c r="I33" s="54"/>
      <c r="J33" s="54"/>
      <c r="K33" s="54"/>
      <c r="L33" s="54"/>
      <c r="M33" s="54"/>
      <c r="N33" s="54"/>
      <c r="O33" s="54"/>
      <c r="P33" s="54"/>
    </row>
    <row r="34" spans="1:16" x14ac:dyDescent="0.25">
      <c r="A34" s="54"/>
      <c r="B34" s="79">
        <v>2653.39</v>
      </c>
      <c r="C34" s="79">
        <v>3472.84</v>
      </c>
      <c r="D34" s="79">
        <v>406.62</v>
      </c>
      <c r="F34" s="54"/>
      <c r="G34" s="54"/>
      <c r="H34" s="54"/>
      <c r="I34" s="54"/>
      <c r="J34" s="54"/>
      <c r="K34" s="54"/>
      <c r="L34" s="54"/>
      <c r="M34" s="54"/>
      <c r="N34" s="54"/>
      <c r="O34" s="54"/>
      <c r="P34" s="54"/>
    </row>
    <row r="35" spans="1:16" x14ac:dyDescent="0.25">
      <c r="A35" s="54"/>
      <c r="B35" s="79">
        <v>3472.85</v>
      </c>
      <c r="C35" s="79">
        <v>3537.87</v>
      </c>
      <c r="D35" s="79">
        <v>392.77</v>
      </c>
      <c r="F35" s="54"/>
      <c r="G35" s="54"/>
      <c r="H35" s="54"/>
      <c r="I35" s="54"/>
      <c r="J35" s="54"/>
      <c r="K35" s="54"/>
      <c r="L35" s="54"/>
      <c r="M35" s="54"/>
      <c r="N35" s="54"/>
      <c r="O35" s="54"/>
      <c r="P35" s="54"/>
    </row>
    <row r="36" spans="1:16" x14ac:dyDescent="0.25">
      <c r="A36" s="54"/>
      <c r="B36" s="79">
        <v>3537.88</v>
      </c>
      <c r="C36" s="79">
        <v>4446.1499999999996</v>
      </c>
      <c r="D36" s="79">
        <v>382.46</v>
      </c>
      <c r="F36" s="54"/>
      <c r="G36" s="54"/>
      <c r="H36" s="54"/>
      <c r="I36" s="54"/>
      <c r="J36" s="54"/>
      <c r="K36" s="54"/>
      <c r="L36" s="54"/>
      <c r="M36" s="54"/>
      <c r="N36" s="54"/>
      <c r="O36" s="54"/>
      <c r="P36" s="54"/>
    </row>
    <row r="37" spans="1:16" x14ac:dyDescent="0.25">
      <c r="A37" s="54"/>
      <c r="B37" s="79">
        <v>4446.16</v>
      </c>
      <c r="C37" s="79">
        <v>4717.18</v>
      </c>
      <c r="D37" s="79">
        <v>354.23</v>
      </c>
      <c r="F37" s="54"/>
      <c r="G37" s="54"/>
      <c r="H37" s="54"/>
      <c r="I37" s="54"/>
      <c r="J37" s="54"/>
      <c r="K37" s="54"/>
      <c r="L37" s="54"/>
      <c r="M37" s="54"/>
      <c r="N37" s="54"/>
      <c r="O37" s="54"/>
      <c r="P37" s="54"/>
    </row>
    <row r="38" spans="1:16" x14ac:dyDescent="0.25">
      <c r="A38" s="54"/>
      <c r="B38" s="79">
        <v>4717.1899999999996</v>
      </c>
      <c r="C38" s="79">
        <v>5335.42</v>
      </c>
      <c r="D38" s="79">
        <v>324.87</v>
      </c>
      <c r="F38" s="54"/>
      <c r="G38" s="54"/>
      <c r="H38" s="54"/>
      <c r="I38" s="54"/>
      <c r="J38" s="54"/>
      <c r="K38" s="54"/>
      <c r="L38" s="54"/>
      <c r="M38" s="54"/>
      <c r="N38" s="54"/>
      <c r="O38" s="54"/>
      <c r="P38" s="54"/>
    </row>
    <row r="39" spans="1:16" x14ac:dyDescent="0.25">
      <c r="A39" s="54"/>
      <c r="B39" s="79">
        <v>5335.43</v>
      </c>
      <c r="C39" s="79">
        <v>6224.67</v>
      </c>
      <c r="D39" s="79">
        <v>294.63</v>
      </c>
      <c r="F39" s="54"/>
      <c r="G39" s="54"/>
      <c r="H39" s="54"/>
      <c r="I39" s="54"/>
      <c r="J39" s="54"/>
      <c r="K39" s="54"/>
      <c r="L39" s="54"/>
      <c r="M39" s="54"/>
      <c r="N39" s="54"/>
      <c r="O39" s="54"/>
      <c r="P39" s="54"/>
    </row>
    <row r="40" spans="1:16" x14ac:dyDescent="0.25">
      <c r="A40" s="54"/>
      <c r="B40" s="79">
        <v>6224.68</v>
      </c>
      <c r="C40" s="79">
        <v>7113.9</v>
      </c>
      <c r="D40" s="79">
        <v>253.54</v>
      </c>
      <c r="F40" s="54"/>
      <c r="G40" s="54"/>
      <c r="H40" s="54"/>
      <c r="I40" s="54"/>
      <c r="J40" s="54"/>
      <c r="K40" s="54"/>
      <c r="L40" s="54"/>
      <c r="M40" s="54"/>
      <c r="N40" s="54"/>
      <c r="O40" s="54"/>
      <c r="P40" s="54"/>
    </row>
    <row r="41" spans="1:16" x14ac:dyDescent="0.25">
      <c r="A41" s="54"/>
      <c r="B41" s="79">
        <v>7113.91</v>
      </c>
      <c r="C41" s="79">
        <v>7382.33</v>
      </c>
      <c r="D41" s="79">
        <v>217.61</v>
      </c>
      <c r="F41" s="54"/>
      <c r="G41" s="54"/>
      <c r="H41" s="54"/>
      <c r="I41" s="54"/>
      <c r="J41" s="54"/>
      <c r="K41" s="54"/>
      <c r="L41" s="54"/>
      <c r="M41" s="54"/>
      <c r="N41" s="54"/>
      <c r="O41" s="54"/>
      <c r="P41" s="54"/>
    </row>
    <row r="42" spans="1:16" ht="15.75" thickBot="1" x14ac:dyDescent="0.3">
      <c r="B42" s="80">
        <v>7382.34</v>
      </c>
      <c r="C42" s="80" t="s">
        <v>42</v>
      </c>
      <c r="D42" s="80">
        <v>0</v>
      </c>
      <c r="F42" s="54"/>
      <c r="G42" s="54"/>
      <c r="H42" s="54"/>
      <c r="I42" s="54"/>
      <c r="J42" s="54"/>
      <c r="K42" s="54"/>
      <c r="L42" s="54"/>
      <c r="M42" s="54"/>
      <c r="N42" s="54"/>
      <c r="O42" s="54"/>
      <c r="P42" s="54"/>
    </row>
    <row r="43" spans="1:16" x14ac:dyDescent="0.25">
      <c r="F43" s="54"/>
      <c r="G43" s="54"/>
      <c r="H43" s="54"/>
      <c r="I43" s="54"/>
      <c r="J43" s="54"/>
      <c r="K43" s="54"/>
      <c r="L43" s="54"/>
      <c r="M43" s="54"/>
      <c r="N43" s="54"/>
      <c r="O43" s="54"/>
      <c r="P43" s="54"/>
    </row>
    <row r="44" spans="1:16" x14ac:dyDescent="0.25">
      <c r="F44" s="54"/>
      <c r="G44" s="54"/>
      <c r="H44" s="54"/>
      <c r="I44" s="54"/>
      <c r="J44" s="54"/>
      <c r="K44" s="54"/>
      <c r="L44" s="54"/>
      <c r="M44" s="54"/>
      <c r="N44" s="54"/>
      <c r="O44" s="54"/>
      <c r="P44" s="54"/>
    </row>
    <row r="45" spans="1:16" x14ac:dyDescent="0.25">
      <c r="F45" s="54"/>
      <c r="G45" s="54"/>
      <c r="H45" s="54"/>
      <c r="I45" s="54"/>
      <c r="J45" s="54"/>
      <c r="K45" s="54"/>
      <c r="L45" s="54"/>
      <c r="M45" s="54"/>
      <c r="N45" s="54"/>
      <c r="O45" s="54"/>
      <c r="P45" s="54"/>
    </row>
    <row r="46" spans="1:16" x14ac:dyDescent="0.25">
      <c r="F46" s="54"/>
      <c r="G46" s="54"/>
      <c r="H46" s="54"/>
      <c r="I46" s="54"/>
      <c r="J46" s="54"/>
      <c r="K46" s="54"/>
      <c r="L46" s="54"/>
      <c r="M46" s="54"/>
      <c r="N46" s="54"/>
      <c r="O46" s="54"/>
      <c r="P46" s="54"/>
    </row>
    <row r="47" spans="1:16" x14ac:dyDescent="0.25">
      <c r="F47" s="54"/>
      <c r="G47" s="54"/>
      <c r="H47" s="54"/>
      <c r="I47" s="54"/>
      <c r="J47" s="54"/>
      <c r="K47" s="54"/>
      <c r="L47" s="54"/>
      <c r="M47" s="54"/>
      <c r="N47" s="54"/>
      <c r="O47" s="54"/>
      <c r="P47" s="54"/>
    </row>
    <row r="48" spans="1:16" x14ac:dyDescent="0.25">
      <c r="F48" s="54"/>
      <c r="G48" s="54"/>
      <c r="H48" s="54"/>
      <c r="I48" s="54"/>
      <c r="J48" s="54"/>
      <c r="K48" s="54"/>
      <c r="L48" s="54"/>
      <c r="M48" s="54"/>
      <c r="N48" s="54"/>
      <c r="O48" s="54"/>
      <c r="P48" s="54"/>
    </row>
    <row r="49" spans="6:16" x14ac:dyDescent="0.25">
      <c r="F49" s="54"/>
      <c r="G49" s="54"/>
      <c r="H49" s="54"/>
      <c r="I49" s="54"/>
      <c r="J49" s="54"/>
      <c r="K49" s="54"/>
      <c r="L49" s="54"/>
      <c r="M49" s="54"/>
      <c r="N49" s="54"/>
      <c r="O49" s="54"/>
      <c r="P49" s="54"/>
    </row>
    <row r="50" spans="6:16" x14ac:dyDescent="0.25">
      <c r="F50" s="54"/>
      <c r="G50" s="54"/>
      <c r="H50" s="54"/>
      <c r="I50" s="54"/>
      <c r="J50" s="54"/>
      <c r="K50" s="54"/>
      <c r="L50" s="54"/>
      <c r="M50" s="54"/>
      <c r="N50" s="54"/>
      <c r="O50" s="54"/>
      <c r="P50" s="54"/>
    </row>
    <row r="51" spans="6:16" x14ac:dyDescent="0.25">
      <c r="F51" s="54"/>
      <c r="G51" s="54"/>
      <c r="H51" s="54"/>
      <c r="I51" s="54"/>
      <c r="J51" s="54"/>
      <c r="K51" s="54"/>
      <c r="L51" s="54"/>
      <c r="M51" s="54"/>
      <c r="N51" s="54"/>
      <c r="O51" s="54"/>
      <c r="P51" s="54"/>
    </row>
    <row r="52" spans="6:16" x14ac:dyDescent="0.25">
      <c r="F52" s="54"/>
      <c r="G52" s="54"/>
      <c r="H52" s="54"/>
      <c r="I52" s="54"/>
      <c r="J52" s="54"/>
      <c r="K52" s="54"/>
      <c r="L52" s="54"/>
      <c r="M52" s="54"/>
      <c r="N52" s="54"/>
      <c r="O52" s="54"/>
      <c r="P52" s="54"/>
    </row>
    <row r="53" spans="6:16" x14ac:dyDescent="0.25">
      <c r="F53" s="54"/>
      <c r="G53" s="54"/>
      <c r="H53" s="54"/>
      <c r="I53" s="54"/>
      <c r="J53" s="54"/>
      <c r="K53" s="54"/>
      <c r="L53" s="54"/>
      <c r="M53" s="54"/>
      <c r="N53" s="54"/>
      <c r="O53" s="54"/>
      <c r="P53" s="54"/>
    </row>
    <row r="54" spans="6:16" x14ac:dyDescent="0.25">
      <c r="F54" s="54"/>
      <c r="G54" s="54"/>
      <c r="H54" s="54"/>
      <c r="I54" s="54"/>
      <c r="J54" s="54"/>
      <c r="K54" s="54"/>
      <c r="L54" s="54"/>
      <c r="M54" s="54"/>
      <c r="N54" s="54"/>
      <c r="O54" s="54"/>
      <c r="P54" s="54"/>
    </row>
    <row r="55" spans="6:16" x14ac:dyDescent="0.25">
      <c r="F55" s="54"/>
      <c r="G55" s="54"/>
      <c r="H55" s="54"/>
      <c r="I55" s="54"/>
      <c r="J55" s="54"/>
      <c r="K55" s="54"/>
      <c r="L55" s="54"/>
      <c r="M55" s="54"/>
      <c r="N55" s="54"/>
      <c r="O55" s="54"/>
      <c r="P55" s="54"/>
    </row>
    <row r="56" spans="6:16" x14ac:dyDescent="0.25">
      <c r="F56" s="54"/>
      <c r="G56" s="54"/>
      <c r="H56" s="54"/>
      <c r="I56" s="54"/>
      <c r="J56" s="54"/>
      <c r="K56" s="54"/>
      <c r="L56" s="54"/>
      <c r="M56" s="54"/>
      <c r="N56" s="54"/>
      <c r="O56" s="54"/>
      <c r="P56" s="54"/>
    </row>
  </sheetData>
  <mergeCells count="4">
    <mergeCell ref="B15:E15"/>
    <mergeCell ref="B30:D30"/>
    <mergeCell ref="K15:M15"/>
    <mergeCell ref="O15:P15"/>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9:J41"/>
  <sheetViews>
    <sheetView workbookViewId="0">
      <selection activeCell="E34" sqref="E34"/>
    </sheetView>
  </sheetViews>
  <sheetFormatPr baseColWidth="10" defaultRowHeight="12.75" x14ac:dyDescent="0.2"/>
  <cols>
    <col min="1" max="1" width="11.42578125" style="85"/>
    <col min="2" max="3" width="12.28515625" style="85" bestFit="1" customWidth="1"/>
    <col min="4" max="4" width="9.7109375" style="85" customWidth="1"/>
    <col min="5" max="16384" width="11.42578125" style="85"/>
  </cols>
  <sheetData>
    <row r="9" spans="2:10" ht="13.5" thickBot="1" x14ac:dyDescent="0.25"/>
    <row r="10" spans="2:10" ht="69.75" customHeight="1" thickBot="1" x14ac:dyDescent="0.25">
      <c r="B10" s="86" t="s">
        <v>48</v>
      </c>
      <c r="C10" s="87" t="s">
        <v>49</v>
      </c>
      <c r="D10" s="88" t="s">
        <v>50</v>
      </c>
      <c r="E10" s="88" t="s">
        <v>51</v>
      </c>
      <c r="F10" s="88" t="s">
        <v>52</v>
      </c>
    </row>
    <row r="11" spans="2:10" x14ac:dyDescent="0.2">
      <c r="B11" s="89">
        <v>42736</v>
      </c>
      <c r="J11" s="90"/>
    </row>
    <row r="12" spans="2:10" x14ac:dyDescent="0.2">
      <c r="B12" s="89">
        <v>42737</v>
      </c>
    </row>
    <row r="13" spans="2:10" x14ac:dyDescent="0.2">
      <c r="B13" s="89">
        <v>42738</v>
      </c>
    </row>
    <row r="14" spans="2:10" x14ac:dyDescent="0.2">
      <c r="B14" s="89">
        <v>42739</v>
      </c>
    </row>
    <row r="15" spans="2:10" x14ac:dyDescent="0.2">
      <c r="B15" s="89">
        <v>42740</v>
      </c>
    </row>
    <row r="16" spans="2:10" x14ac:dyDescent="0.2">
      <c r="B16" s="89">
        <v>42741</v>
      </c>
    </row>
    <row r="17" spans="2:2" x14ac:dyDescent="0.2">
      <c r="B17" s="89">
        <v>42742</v>
      </c>
    </row>
    <row r="18" spans="2:2" x14ac:dyDescent="0.2">
      <c r="B18" s="89">
        <v>42743</v>
      </c>
    </row>
    <row r="19" spans="2:2" x14ac:dyDescent="0.2">
      <c r="B19" s="89">
        <v>42744</v>
      </c>
    </row>
    <row r="20" spans="2:2" x14ac:dyDescent="0.2">
      <c r="B20" s="89">
        <v>42745</v>
      </c>
    </row>
    <row r="21" spans="2:2" x14ac:dyDescent="0.2">
      <c r="B21" s="89">
        <v>42746</v>
      </c>
    </row>
    <row r="22" spans="2:2" x14ac:dyDescent="0.2">
      <c r="B22" s="89">
        <v>42747</v>
      </c>
    </row>
    <row r="23" spans="2:2" x14ac:dyDescent="0.2">
      <c r="B23" s="89">
        <v>42748</v>
      </c>
    </row>
    <row r="24" spans="2:2" x14ac:dyDescent="0.2">
      <c r="B24" s="89">
        <v>42749</v>
      </c>
    </row>
    <row r="25" spans="2:2" x14ac:dyDescent="0.2">
      <c r="B25" s="89">
        <v>42750</v>
      </c>
    </row>
    <row r="26" spans="2:2" x14ac:dyDescent="0.2">
      <c r="B26" s="89">
        <v>42751</v>
      </c>
    </row>
    <row r="27" spans="2:2" x14ac:dyDescent="0.2">
      <c r="B27" s="89">
        <v>42752</v>
      </c>
    </row>
    <row r="28" spans="2:2" x14ac:dyDescent="0.2">
      <c r="B28" s="89">
        <v>42753</v>
      </c>
    </row>
    <row r="29" spans="2:2" x14ac:dyDescent="0.2">
      <c r="B29" s="89">
        <v>42754</v>
      </c>
    </row>
    <row r="30" spans="2:2" x14ac:dyDescent="0.2">
      <c r="B30" s="89">
        <v>42755</v>
      </c>
    </row>
    <row r="31" spans="2:2" x14ac:dyDescent="0.2">
      <c r="B31" s="89">
        <v>42756</v>
      </c>
    </row>
    <row r="32" spans="2:2" x14ac:dyDescent="0.2">
      <c r="B32" s="89">
        <v>42757</v>
      </c>
    </row>
    <row r="33" spans="2:2" x14ac:dyDescent="0.2">
      <c r="B33" s="89">
        <v>42758</v>
      </c>
    </row>
    <row r="34" spans="2:2" x14ac:dyDescent="0.2">
      <c r="B34" s="89">
        <v>42759</v>
      </c>
    </row>
    <row r="35" spans="2:2" x14ac:dyDescent="0.2">
      <c r="B35" s="89">
        <v>42760</v>
      </c>
    </row>
    <row r="36" spans="2:2" x14ac:dyDescent="0.2">
      <c r="B36" s="89">
        <v>42761</v>
      </c>
    </row>
    <row r="37" spans="2:2" x14ac:dyDescent="0.2">
      <c r="B37" s="89">
        <v>42762</v>
      </c>
    </row>
    <row r="38" spans="2:2" x14ac:dyDescent="0.2">
      <c r="B38" s="89">
        <v>42763</v>
      </c>
    </row>
    <row r="39" spans="2:2" x14ac:dyDescent="0.2">
      <c r="B39" s="89">
        <v>42764</v>
      </c>
    </row>
    <row r="40" spans="2:2" x14ac:dyDescent="0.2">
      <c r="B40" s="89">
        <v>42765</v>
      </c>
    </row>
    <row r="41" spans="2:2" x14ac:dyDescent="0.2">
      <c r="B41" s="89">
        <v>42766</v>
      </c>
    </row>
  </sheetData>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0DACC4B2AA1A64FB31270A01C27BDD6" ma:contentTypeVersion="2" ma:contentTypeDescription="Crear nuevo documento." ma:contentTypeScope="" ma:versionID="078dad5d135594997daf55359efd4a80">
  <xsd:schema xmlns:xsd="http://www.w3.org/2001/XMLSchema" xmlns:xs="http://www.w3.org/2001/XMLSchema" xmlns:p="http://schemas.microsoft.com/office/2006/metadata/properties" xmlns:ns2="0802d32b-1505-49d7-8ca2-98aeeeeccb41" xmlns:ns3="3d413473-fcf3-4de0-89d8-0961202c6d74" targetNamespace="http://schemas.microsoft.com/office/2006/metadata/properties" ma:root="true" ma:fieldsID="50b02bc4797b648dd5de7c3e34f84c04" ns2:_="" ns3:_="">
    <xsd:import namespace="0802d32b-1505-49d7-8ca2-98aeeeeccb41"/>
    <xsd:import namespace="3d413473-fcf3-4de0-89d8-0961202c6d74"/>
    <xsd:element name="properties">
      <xsd:complexType>
        <xsd:sequence>
          <xsd:element name="documentManagement">
            <xsd:complexType>
              <xsd:all>
                <xsd:element ref="ns2:Categor_x00ed_a" minOccurs="0"/>
                <xsd:element ref="ns3:Lista_x0020_de_x0020_Categor_x00ed_a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02d32b-1505-49d7-8ca2-98aeeeeccb41" elementFormDefault="qualified">
    <xsd:import namespace="http://schemas.microsoft.com/office/2006/documentManagement/types"/>
    <xsd:import namespace="http://schemas.microsoft.com/office/infopath/2007/PartnerControls"/>
    <xsd:element name="Categor_x00ed_a" ma:index="8" nillable="true" ma:displayName="Categoría" ma:internalName="Categor_x00ed_a">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413473-fcf3-4de0-89d8-0961202c6d74" elementFormDefault="qualified">
    <xsd:import namespace="http://schemas.microsoft.com/office/2006/documentManagement/types"/>
    <xsd:import namespace="http://schemas.microsoft.com/office/infopath/2007/PartnerControls"/>
    <xsd:element name="Lista_x0020_de_x0020_Categor_x00ed_as" ma:index="9" nillable="true" ma:displayName="Lista de Categorías" ma:list="{3D413473-FCF3-4DE0-89D8-0961202C6D74}" ma:internalName="Lista_x0020_de_x0020_Categor_x00ed_as" ma:showField="Categor_x00ed_a">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sta_x0020_de_x0020_Categor_x00ed_as xmlns="3d413473-fcf3-4de0-89d8-0961202c6d74">111</Lista_x0020_de_x0020_Categor_x00ed_as>
    <Categor_x00ed_a xmlns="0802d32b-1505-49d7-8ca2-98aeeeeccb41">Parte2 Libros Excel</Categor_x00ed_a>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4CB9B5-EF2A-4FF4-B6F9-3D27BD1684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02d32b-1505-49d7-8ca2-98aeeeeccb41"/>
    <ds:schemaRef ds:uri="3d413473-fcf3-4de0-89d8-0961202c6d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5292E63-61C4-4D7E-B9D5-6F7289C479D3}">
  <ds:schemaRefs>
    <ds:schemaRef ds:uri="http://schemas.openxmlformats.org/package/2006/metadata/core-properties"/>
    <ds:schemaRef ds:uri="http://purl.org/dc/terms/"/>
    <ds:schemaRef ds:uri="http://purl.org/dc/elements/1.1/"/>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3d413473-fcf3-4de0-89d8-0961202c6d74"/>
    <ds:schemaRef ds:uri="0802d32b-1505-49d7-8ca2-98aeeeeccb41"/>
    <ds:schemaRef ds:uri="http://purl.org/dc/dcmitype/"/>
  </ds:schemaRefs>
</ds:datastoreItem>
</file>

<file path=customXml/itemProps3.xml><?xml version="1.0" encoding="utf-8"?>
<ds:datastoreItem xmlns:ds="http://schemas.openxmlformats.org/officeDocument/2006/customXml" ds:itemID="{202AF50B-6C1B-47F5-B54D-DDA10863B9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Selección Simple</vt:lpstr>
      <vt:lpstr>Campamento</vt:lpstr>
      <vt:lpstr>Tarea - Personas</vt:lpstr>
      <vt:lpstr>Búsqueda en tablas</vt:lpstr>
      <vt:lpstr>Pastelería</vt:lpstr>
      <vt:lpstr>Tarea - Impuesto</vt:lpstr>
      <vt:lpstr>Tarea - Contrastes</vt:lpstr>
      <vt:lpstr>Datos</vt:lpstr>
    </vt:vector>
  </TitlesOfParts>
  <Company>I.T.A.M.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Libro 3. Búsquedas en tablas.</dc:title>
  <dc:creator>CGALINDOF</dc:creator>
  <cp:lastModifiedBy>JORGE EDGAR RODRIGUEZ ORTIZ LOYOLA</cp:lastModifiedBy>
  <dcterms:created xsi:type="dcterms:W3CDTF">2010-08-03T17:14:20Z</dcterms:created>
  <dcterms:modified xsi:type="dcterms:W3CDTF">2019-11-19T14:23:04Z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0x010100B0DACC4B2AA1A64FB31270A01C27BDD6</vt:lpwstr>
  </property>
</Properties>
</file>