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or" sheetId="1" state="visible" r:id="rId2"/>
    <sheet name="Base" sheetId="2" state="visible" r:id="rId3"/>
    <sheet name="BAH" sheetId="3" state="visible" r:id="rId4"/>
  </sheets>
  <definedNames>
    <definedName function="false" hidden="false" name="BahColumns" vbProcedure="false">BAH!$A$3:$E$3</definedName>
    <definedName function="false" hidden="false" name="BahMonthlyPay" vbProcedure="false">Calculator!$E$5</definedName>
    <definedName function="false" hidden="false" name="BaseGrade" vbProcedure="false">Base!$A$2:$A$28</definedName>
    <definedName function="false" hidden="false" name="BaseMonthlyPay" vbProcedure="false">Calculator!$E$3</definedName>
    <definedName function="false" hidden="false" name="BaseTIS" vbProcedure="false">Base!$B$1:$R$1</definedName>
    <definedName function="false" hidden="false" name="Grade" vbProcedure="false">Calculator!$B$1</definedName>
    <definedName function="false" hidden="false" name="HasDeps" vbProcedure="false">Calculator!$B$3</definedName>
    <definedName function="false" hidden="false" name="MinimumDailyRate" vbProcedure="false">Base!$T$1</definedName>
    <definedName function="false" hidden="false" name="Rank" vbProcedure="false">Calculator!$B$1</definedName>
    <definedName function="false" hidden="false" name="TIS" vbProcedure="false">Calculator!$B$2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<sst xmlns="http://schemas.openxmlformats.org/spreadsheetml/2006/main" count="78" uniqueCount="50">
  <si>
    <t xml:space="preserve">Grade</t>
  </si>
  <si>
    <t xml:space="preserve">E-3</t>
  </si>
  <si>
    <t xml:space="preserve">ie O-3, E-4, O-2E. Make sure the dash is there…</t>
  </si>
  <si>
    <t xml:space="preserve">Time in Service</t>
  </si>
  <si>
    <t xml:space="preserve">Years in Service. Use 0 for less than two.</t>
  </si>
  <si>
    <t xml:space="preserve">With Dep?</t>
  </si>
  <si>
    <t xml:space="preserve">Y</t>
  </si>
  <si>
    <t xml:space="preserve">Y for dependents, N for no dependents</t>
  </si>
  <si>
    <t xml:space="preserve">Base Monthly Pay</t>
  </si>
  <si>
    <t xml:space="preserve">BAH Monthly Pay</t>
  </si>
  <si>
    <t xml:space="preserve">Daily Per Diem</t>
  </si>
  <si>
    <t xml:space="preserve">&lt;== Enter Daily Per Diem Rate</t>
  </si>
  <si>
    <t xml:space="preserve">Monthly Pay</t>
  </si>
  <si>
    <t xml:space="preserve">MIN:</t>
  </si>
  <si>
    <t xml:space="preserve">O-10</t>
  </si>
  <si>
    <t xml:space="preserve">O-9</t>
  </si>
  <si>
    <t xml:space="preserve">O-8</t>
  </si>
  <si>
    <t xml:space="preserve">O-7</t>
  </si>
  <si>
    <t xml:space="preserve">O-6</t>
  </si>
  <si>
    <t xml:space="preserve">O-5</t>
  </si>
  <si>
    <t xml:space="preserve">O-4</t>
  </si>
  <si>
    <t xml:space="preserve">O-3</t>
  </si>
  <si>
    <t xml:space="preserve">O-2</t>
  </si>
  <si>
    <t xml:space="preserve">O-1</t>
  </si>
  <si>
    <t xml:space="preserve">O-3E</t>
  </si>
  <si>
    <t xml:space="preserve">O-2E</t>
  </si>
  <si>
    <t xml:space="preserve">O-1E</t>
  </si>
  <si>
    <t xml:space="preserve">W-5</t>
  </si>
  <si>
    <t xml:space="preserve">W-4</t>
  </si>
  <si>
    <t xml:space="preserve">W-3</t>
  </si>
  <si>
    <t xml:space="preserve">W-2</t>
  </si>
  <si>
    <t xml:space="preserve">W-1</t>
  </si>
  <si>
    <t xml:space="preserve">E-9</t>
  </si>
  <si>
    <t xml:space="preserve">E-8</t>
  </si>
  <si>
    <t xml:space="preserve">E-7</t>
  </si>
  <si>
    <t xml:space="preserve">E-6</t>
  </si>
  <si>
    <t xml:space="preserve">E-5</t>
  </si>
  <si>
    <t xml:space="preserve">E-4</t>
  </si>
  <si>
    <t xml:space="preserve">E-2</t>
  </si>
  <si>
    <t xml:space="preserve">E-1</t>
  </si>
  <si>
    <r>
      <rPr>
        <sz val="20"/>
        <color rgb="FF0000FF"/>
        <rFont val="Arial"/>
        <family val="2"/>
        <charset val="1"/>
      </rPr>
      <t xml:space="preserve">MilitaryPay.com
</t>
    </r>
    <r>
      <rPr>
        <b val="true"/>
        <sz val="9"/>
        <rFont val="Arial"/>
        <family val="2"/>
        <charset val="1"/>
      </rPr>
      <t xml:space="preserve">Notes: E-1 with less than four months of service earns $1,640.70
O-1E, O-2E and O-3E annotate prior enlisted officers</t>
    </r>
  </si>
  <si>
    <t xml:space="preserve">2021 Non-Locality BAH Rates</t>
  </si>
  <si>
    <t xml:space="preserve">Effective 1 January 2021</t>
  </si>
  <si>
    <t xml:space="preserve">Partial</t>
  </si>
  <si>
    <t xml:space="preserve">N</t>
  </si>
  <si>
    <t xml:space="preserve">Differential</t>
  </si>
  <si>
    <t xml:space="preserve">O3E</t>
  </si>
  <si>
    <t xml:space="preserve">O2E</t>
  </si>
  <si>
    <t xml:space="preserve">O1E</t>
  </si>
  <si>
    <t xml:space="preserve">*BAH RC/Transit rates are adjusted by the average change in housing costs;  BAH-DIFF rates are adjusted by the amount of the basic pay raise.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</si>
</sst>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General"/>
    <numFmt numFmtId="166" formatCode="[$$-409]#,##0.00;[RED]\-[$$-409]#,##0.00"/>
    <numFmt numFmtId="167" formatCode="0"/>
    <numFmt numFmtId="168" formatCode="0.00"/>
    <numFmt numFmtId="169" formatCode="#,##0.00"/>
    <numFmt numFmtId="170" formatCode="&quot;$ &quot;0.00"/>
    <numFmt numFmtId="171" formatCode="&quot;$ &quot;#,##0.00"/>
  </numFmts>
  <fonts count="17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Times New Roman"/>
      <family val="0"/>
      <charset val="204"/>
    </font>
    <font>
      <b val="true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20"/>
      <color rgb="FF0000FF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6"/>
      <color rgb="FFFFFFFF"/>
      <name val="Arial"/>
      <family val="2"/>
      <charset val="1"/>
    </font>
    <font>
      <b val="true"/>
      <i val="true"/>
      <sz val="14"/>
      <color rgb="FFFFFFFF"/>
      <name val="Arial"/>
      <family val="2"/>
      <charset val="1"/>
    </font>
    <font>
      <b val="true"/>
      <sz val="11"/>
      <name val="Arial"/>
      <family val="0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99999"/>
        <bgColor rgb="FF808080"/>
      </patternFill>
    </fill>
    <fill>
      <patternFill patternType="solid">
        <fgColor rgb="FFDFEBFF"/>
        <bgColor rgb="FFCCFFFF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CCCC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true"/>
    </xf>
    <xf numFmtId="166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8" fillId="4" borderId="1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8" fontId="8" fillId="4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9" fontId="8" fillId="4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8" fillId="4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9" fontId="8" fillId="4" borderId="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8" fillId="0" borderId="1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8" fontId="8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9" fontId="8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8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9" fontId="8" fillId="0" borderId="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14" fillId="6" borderId="1" xfId="0" applyFont="true" applyBorder="true" applyAlignment="true" applyProtection="false">
      <alignment horizontal="left" vertical="top" textRotation="0" wrapText="true" indent="7" shrinkToFit="false"/>
      <protection locked="true" hidden="false"/>
    </xf>
    <xf numFmtId="164" fontId="14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1" xfId="0" applyFont="true" applyBorder="true" applyAlignment="true" applyProtection="false">
      <alignment horizontal="left" vertical="top" textRotation="0" wrapText="true" indent="5" shrinkToFit="false"/>
      <protection locked="true" hidden="false"/>
    </xf>
    <xf numFmtId="164" fontId="15" fillId="7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16" fillId="7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71" fontId="16" fillId="7" borderId="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1" fontId="16" fillId="7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70" fontId="16" fillId="7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1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16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71" fontId="16" fillId="0" borderId="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1" fontId="16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70" fontId="16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0" fontId="16" fillId="7" borderId="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0" fontId="16" fillId="0" borderId="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FEB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2.8046875" defaultRowHeight="12.8" zeroHeight="false" outlineLevelRow="0" outlineLevelCol="0"/>
  <cols>
    <col collapsed="false" customWidth="true" hidden="false" outlineLevel="0" max="1" min="1" style="1" width="16.88"/>
    <col collapsed="false" customWidth="false" hidden="false" outlineLevel="0" max="2" min="2" style="1" width="12.83"/>
    <col collapsed="false" customWidth="true" hidden="false" outlineLevel="0" max="3" min="3" style="1" width="42.2"/>
    <col collapsed="false" customWidth="false" hidden="false" outlineLevel="0" max="1024" min="4" style="1" width="12.83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E1" s="4" t="n">
        <f aca="false">MATCH(Grade, BaseGrade, 0)</f>
        <v>25</v>
      </c>
    </row>
    <row r="2" customFormat="false" ht="12.8" hidden="false" customHeight="false" outlineLevel="0" collapsed="false">
      <c r="A2" s="2" t="s">
        <v>3</v>
      </c>
      <c r="B2" s="3" t="n">
        <v>4</v>
      </c>
      <c r="C2" s="2" t="s">
        <v>4</v>
      </c>
      <c r="E2" s="4" t="n">
        <f aca="false">MATCH(TIS, BaseTIS, 1)</f>
        <v>4</v>
      </c>
    </row>
    <row r="3" customFormat="false" ht="12.8" hidden="false" customHeight="false" outlineLevel="0" collapsed="false">
      <c r="A3" s="2" t="s">
        <v>5</v>
      </c>
      <c r="B3" s="3" t="s">
        <v>6</v>
      </c>
      <c r="C3" s="2" t="s">
        <v>7</v>
      </c>
      <c r="E3" s="4" t="n">
        <f aca="false">VLOOKUP(Grade, Base!A1:R28, E2+1, 0)</f>
        <v>2371.8</v>
      </c>
    </row>
    <row r="4" customFormat="false" ht="12.8" hidden="false" customHeight="false" outlineLevel="0" collapsed="false">
      <c r="A4" s="2"/>
      <c r="E4" s="4" t="n">
        <f aca="false">MATCH(HasDeps, BahColumns, 0)</f>
        <v>4</v>
      </c>
    </row>
    <row r="5" customFormat="false" ht="12.8" hidden="false" customHeight="false" outlineLevel="0" collapsed="false">
      <c r="A5" s="2" t="s">
        <v>8</v>
      </c>
      <c r="B5" s="5" t="n">
        <f aca="false">IF(BaseMonthlyPay/30&lt;MinimumDailyRate, MinimumDailyRate*30, BaseMonthlyPay)</f>
        <v>4530</v>
      </c>
      <c r="E5" s="4" t="n">
        <f aca="false">VLOOKUP(Grade, BAH!A3:E30, E4, 0)</f>
        <v>788.7</v>
      </c>
    </row>
    <row r="6" customFormat="false" ht="12.8" hidden="false" customHeight="false" outlineLevel="0" collapsed="false">
      <c r="A6" s="2" t="s">
        <v>9</v>
      </c>
      <c r="B6" s="5" t="n">
        <f aca="false">BahMonthlyPay</f>
        <v>788.7</v>
      </c>
    </row>
    <row r="7" customFormat="false" ht="12.8" hidden="false" customHeight="false" outlineLevel="0" collapsed="false">
      <c r="A7" s="2" t="s">
        <v>10</v>
      </c>
      <c r="B7" s="1" t="n">
        <v>0</v>
      </c>
      <c r="C7" s="2" t="s">
        <v>11</v>
      </c>
    </row>
    <row r="8" customFormat="false" ht="12.8" hidden="false" customHeight="false" outlineLevel="0" collapsed="false">
      <c r="A8" s="2"/>
    </row>
    <row r="9" customFormat="false" ht="12.8" hidden="false" customHeight="false" outlineLevel="0" collapsed="false">
      <c r="A9" s="2" t="s">
        <v>12</v>
      </c>
      <c r="B9" s="5" t="n">
        <f aca="false">SUM(B5:B6, B7*30)</f>
        <v>5318.7</v>
      </c>
    </row>
  </sheetData>
  <sheetProtection sheet="true" password="d656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" activeCellId="0" sqref="T1"/>
    </sheetView>
  </sheetViews>
  <sheetFormatPr defaultColWidth="8.5625" defaultRowHeight="12.8" zeroHeight="false" outlineLevelRow="0" outlineLevelCol="0"/>
  <cols>
    <col collapsed="false" customWidth="true" hidden="false" outlineLevel="0" max="1" min="1" style="0" width="6.9"/>
    <col collapsed="false" customWidth="true" hidden="false" outlineLevel="0" max="2" min="2" style="0" width="9.33"/>
    <col collapsed="false" customWidth="true" hidden="false" outlineLevel="0" max="3" min="3" style="0" width="10.43"/>
    <col collapsed="false" customWidth="true" hidden="false" outlineLevel="0" max="4" min="4" style="0" width="9.33"/>
    <col collapsed="false" customWidth="true" hidden="false" outlineLevel="0" max="5" min="5" style="0" width="10.43"/>
    <col collapsed="false" customWidth="true" hidden="false" outlineLevel="0" max="6" min="6" style="0" width="9.33"/>
    <col collapsed="false" customWidth="true" hidden="false" outlineLevel="0" max="7" min="7" style="0" width="10.43"/>
    <col collapsed="false" customWidth="true" hidden="false" outlineLevel="0" max="8" min="8" style="0" width="9.33"/>
    <col collapsed="false" customWidth="true" hidden="false" outlineLevel="0" max="9" min="9" style="0" width="10.43"/>
    <col collapsed="false" customWidth="true" hidden="false" outlineLevel="0" max="10" min="10" style="0" width="9.33"/>
    <col collapsed="false" customWidth="true" hidden="false" outlineLevel="0" max="11" min="11" style="0" width="10.43"/>
    <col collapsed="false" customWidth="true" hidden="false" outlineLevel="0" max="12" min="12" style="0" width="9.33"/>
    <col collapsed="false" customWidth="true" hidden="false" outlineLevel="0" max="13" min="13" style="0" width="10.43"/>
    <col collapsed="false" customWidth="true" hidden="false" outlineLevel="0" max="14" min="14" style="0" width="9.33"/>
    <col collapsed="false" customWidth="true" hidden="false" outlineLevel="0" max="15" min="15" style="0" width="10.43"/>
    <col collapsed="false" customWidth="true" hidden="false" outlineLevel="0" max="16" min="16" style="0" width="9.33"/>
    <col collapsed="false" customWidth="true" hidden="false" outlineLevel="0" max="17" min="17" style="0" width="10.43"/>
    <col collapsed="false" customWidth="true" hidden="false" outlineLevel="0" max="18" min="18" style="0" width="9.33"/>
    <col collapsed="false" customWidth="true" hidden="false" outlineLevel="0" max="19" min="19" style="0" width="5.78"/>
  </cols>
  <sheetData>
    <row r="1" customFormat="false" ht="14" hidden="false" customHeight="true" outlineLevel="0" collapsed="false">
      <c r="A1" s="6" t="s">
        <v>0</v>
      </c>
      <c r="B1" s="7" t="n">
        <v>0</v>
      </c>
      <c r="C1" s="8" t="n">
        <v>2</v>
      </c>
      <c r="D1" s="8" t="n">
        <v>3</v>
      </c>
      <c r="E1" s="8" t="n">
        <v>4</v>
      </c>
      <c r="F1" s="8" t="n">
        <v>6</v>
      </c>
      <c r="G1" s="8" t="n">
        <v>8</v>
      </c>
      <c r="H1" s="8" t="n">
        <v>10</v>
      </c>
      <c r="I1" s="8" t="n">
        <v>12</v>
      </c>
      <c r="J1" s="8" t="n">
        <v>14</v>
      </c>
      <c r="K1" s="8" t="n">
        <v>16</v>
      </c>
      <c r="L1" s="8" t="n">
        <v>18</v>
      </c>
      <c r="M1" s="8" t="n">
        <v>20</v>
      </c>
      <c r="N1" s="8" t="n">
        <v>22</v>
      </c>
      <c r="O1" s="8" t="n">
        <v>24</v>
      </c>
      <c r="P1" s="8" t="n">
        <v>26</v>
      </c>
      <c r="Q1" s="8" t="n">
        <v>28</v>
      </c>
      <c r="R1" s="8" t="n">
        <v>30</v>
      </c>
      <c r="S1" s="9" t="s">
        <v>13</v>
      </c>
      <c r="T1" s="0" t="n">
        <v>151</v>
      </c>
    </row>
    <row r="2" customFormat="false" ht="14" hidden="false" customHeight="true" outlineLevel="0" collapsed="false">
      <c r="A2" s="10" t="s">
        <v>14</v>
      </c>
      <c r="B2" s="11" t="n">
        <v>0</v>
      </c>
      <c r="C2" s="12" t="n">
        <v>0</v>
      </c>
      <c r="D2" s="12" t="n">
        <v>0</v>
      </c>
      <c r="E2" s="11" t="n">
        <v>0</v>
      </c>
      <c r="F2" s="12" t="n">
        <v>0</v>
      </c>
      <c r="G2" s="12" t="n">
        <v>0</v>
      </c>
      <c r="H2" s="12" t="n">
        <v>0</v>
      </c>
      <c r="I2" s="11" t="n">
        <v>0</v>
      </c>
      <c r="J2" s="11" t="n">
        <v>0</v>
      </c>
      <c r="K2" s="12" t="n">
        <v>0</v>
      </c>
      <c r="L2" s="12" t="n">
        <v>0</v>
      </c>
      <c r="M2" s="13" t="n">
        <v>16935</v>
      </c>
      <c r="N2" s="14" t="n">
        <v>16935</v>
      </c>
      <c r="O2" s="14" t="n">
        <v>16935</v>
      </c>
      <c r="P2" s="14" t="n">
        <v>16935</v>
      </c>
      <c r="Q2" s="13" t="n">
        <v>16935</v>
      </c>
      <c r="R2" s="15" t="n">
        <v>16935</v>
      </c>
      <c r="S2" s="9"/>
    </row>
    <row r="3" customFormat="false" ht="14" hidden="false" customHeight="true" outlineLevel="0" collapsed="false">
      <c r="A3" s="16" t="s">
        <v>15</v>
      </c>
      <c r="B3" s="17" t="n">
        <v>0</v>
      </c>
      <c r="C3" s="18" t="n">
        <v>0</v>
      </c>
      <c r="D3" s="18" t="n">
        <v>0</v>
      </c>
      <c r="E3" s="17" t="n">
        <v>0</v>
      </c>
      <c r="F3" s="18" t="n">
        <v>0</v>
      </c>
      <c r="G3" s="18" t="n">
        <v>0</v>
      </c>
      <c r="H3" s="18" t="n">
        <v>0</v>
      </c>
      <c r="I3" s="17" t="n">
        <v>0</v>
      </c>
      <c r="J3" s="17" t="n">
        <v>0</v>
      </c>
      <c r="K3" s="18" t="n">
        <v>0</v>
      </c>
      <c r="L3" s="18" t="n">
        <v>0</v>
      </c>
      <c r="M3" s="19" t="n">
        <v>16012.3</v>
      </c>
      <c r="N3" s="20" t="n">
        <v>16243.8</v>
      </c>
      <c r="O3" s="20" t="n">
        <v>16576.9</v>
      </c>
      <c r="P3" s="20" t="n">
        <v>16935</v>
      </c>
      <c r="Q3" s="19" t="n">
        <v>16935</v>
      </c>
      <c r="R3" s="21" t="n">
        <v>16935</v>
      </c>
      <c r="S3" s="9"/>
    </row>
    <row r="4" customFormat="false" ht="14" hidden="false" customHeight="true" outlineLevel="0" collapsed="false">
      <c r="A4" s="10" t="s">
        <v>16</v>
      </c>
      <c r="B4" s="15" t="n">
        <v>11329.4</v>
      </c>
      <c r="C4" s="14" t="n">
        <v>11701.2</v>
      </c>
      <c r="D4" s="14" t="n">
        <v>11947.4</v>
      </c>
      <c r="E4" s="13" t="n">
        <v>12016</v>
      </c>
      <c r="F4" s="14" t="n">
        <v>12323.5</v>
      </c>
      <c r="G4" s="14" t="n">
        <v>12836.7</v>
      </c>
      <c r="H4" s="14" t="n">
        <v>12956.3</v>
      </c>
      <c r="I4" s="13" t="n">
        <v>13443.6</v>
      </c>
      <c r="J4" s="15" t="n">
        <v>13583.9</v>
      </c>
      <c r="K4" s="14" t="n">
        <v>14003.8</v>
      </c>
      <c r="L4" s="14" t="n">
        <v>14611.6</v>
      </c>
      <c r="M4" s="13" t="n">
        <v>15171.9</v>
      </c>
      <c r="N4" s="14" t="n">
        <v>15546</v>
      </c>
      <c r="O4" s="14" t="n">
        <v>15546</v>
      </c>
      <c r="P4" s="14" t="n">
        <v>15546</v>
      </c>
      <c r="Q4" s="13" t="n">
        <v>15546</v>
      </c>
      <c r="R4" s="15" t="n">
        <v>15935.4</v>
      </c>
      <c r="S4" s="9"/>
    </row>
    <row r="5" customFormat="false" ht="15" hidden="false" customHeight="true" outlineLevel="0" collapsed="false">
      <c r="A5" s="16" t="s">
        <v>17</v>
      </c>
      <c r="B5" s="21" t="n">
        <v>9414.3</v>
      </c>
      <c r="C5" s="20" t="n">
        <v>9851.5</v>
      </c>
      <c r="D5" s="20" t="n">
        <v>10053.9</v>
      </c>
      <c r="E5" s="19" t="n">
        <v>10214.9</v>
      </c>
      <c r="F5" s="20" t="n">
        <v>10506</v>
      </c>
      <c r="G5" s="20" t="n">
        <v>10793.9</v>
      </c>
      <c r="H5" s="20" t="n">
        <v>11126.7</v>
      </c>
      <c r="I5" s="19" t="n">
        <v>11458.3</v>
      </c>
      <c r="J5" s="21" t="n">
        <v>11791.1</v>
      </c>
      <c r="K5" s="20" t="n">
        <v>12836.7</v>
      </c>
      <c r="L5" s="20" t="n">
        <v>13719.2</v>
      </c>
      <c r="M5" s="19" t="n">
        <v>13719.2</v>
      </c>
      <c r="N5" s="20" t="n">
        <v>13719.2</v>
      </c>
      <c r="O5" s="20" t="n">
        <v>13719.2</v>
      </c>
      <c r="P5" s="20" t="n">
        <v>13789.7</v>
      </c>
      <c r="Q5" s="19" t="n">
        <v>13789.7</v>
      </c>
      <c r="R5" s="21" t="n">
        <v>14065.6</v>
      </c>
      <c r="S5" s="9"/>
    </row>
    <row r="6" customFormat="false" ht="14" hidden="false" customHeight="true" outlineLevel="0" collapsed="false">
      <c r="A6" s="10" t="s">
        <v>18</v>
      </c>
      <c r="B6" s="15" t="n">
        <v>7139.1</v>
      </c>
      <c r="C6" s="14" t="n">
        <v>7843</v>
      </c>
      <c r="D6" s="14" t="n">
        <v>8357.8</v>
      </c>
      <c r="E6" s="13" t="n">
        <v>8357.8</v>
      </c>
      <c r="F6" s="14" t="n">
        <v>8389.6</v>
      </c>
      <c r="G6" s="14" t="n">
        <v>8749.3</v>
      </c>
      <c r="H6" s="14" t="n">
        <v>8796.9</v>
      </c>
      <c r="I6" s="13" t="n">
        <v>8796.9</v>
      </c>
      <c r="J6" s="15" t="n">
        <v>9296.5</v>
      </c>
      <c r="K6" s="14" t="n">
        <v>10180.6</v>
      </c>
      <c r="L6" s="14" t="n">
        <v>10699.1</v>
      </c>
      <c r="M6" s="13" t="n">
        <v>11217.6</v>
      </c>
      <c r="N6" s="14" t="n">
        <v>11512.7</v>
      </c>
      <c r="O6" s="14" t="n">
        <v>11811.8</v>
      </c>
      <c r="P6" s="14" t="n">
        <v>12390.9</v>
      </c>
      <c r="Q6" s="13" t="n">
        <v>12390.9</v>
      </c>
      <c r="R6" s="15" t="n">
        <v>12638.4</v>
      </c>
      <c r="S6" s="9"/>
    </row>
    <row r="7" customFormat="false" ht="14" hidden="false" customHeight="true" outlineLevel="0" collapsed="false">
      <c r="A7" s="16" t="s">
        <v>19</v>
      </c>
      <c r="B7" s="21" t="n">
        <v>5951.3</v>
      </c>
      <c r="C7" s="20" t="n">
        <v>6704.3</v>
      </c>
      <c r="D7" s="20" t="n">
        <v>7168.1</v>
      </c>
      <c r="E7" s="19" t="n">
        <v>7255.6</v>
      </c>
      <c r="F7" s="20" t="n">
        <v>7545.4</v>
      </c>
      <c r="G7" s="20" t="n">
        <v>7718.5</v>
      </c>
      <c r="H7" s="20" t="n">
        <v>8099.5</v>
      </c>
      <c r="I7" s="19" t="n">
        <v>8379.4</v>
      </c>
      <c r="J7" s="21" t="n">
        <v>8740.6</v>
      </c>
      <c r="K7" s="20" t="n">
        <v>9293.1</v>
      </c>
      <c r="L7" s="20" t="n">
        <v>9555.8</v>
      </c>
      <c r="M7" s="19" t="n">
        <v>9816</v>
      </c>
      <c r="N7" s="20" t="n">
        <v>10111</v>
      </c>
      <c r="O7" s="20" t="n">
        <v>10111</v>
      </c>
      <c r="P7" s="20" t="n">
        <v>10111</v>
      </c>
      <c r="Q7" s="19" t="n">
        <v>10111</v>
      </c>
      <c r="R7" s="21" t="n">
        <v>10111</v>
      </c>
      <c r="S7" s="9"/>
    </row>
    <row r="8" customFormat="false" ht="14" hidden="false" customHeight="true" outlineLevel="0" collapsed="false">
      <c r="A8" s="10" t="s">
        <v>20</v>
      </c>
      <c r="B8" s="15" t="n">
        <v>5134.9</v>
      </c>
      <c r="C8" s="14" t="n">
        <v>5943.9</v>
      </c>
      <c r="D8" s="14" t="n">
        <v>6340.9</v>
      </c>
      <c r="E8" s="13" t="n">
        <v>6429</v>
      </c>
      <c r="F8" s="14" t="n">
        <v>6797</v>
      </c>
      <c r="G8" s="14" t="n">
        <v>7192.2</v>
      </c>
      <c r="H8" s="14" t="n">
        <v>7684.2</v>
      </c>
      <c r="I8" s="13" t="n">
        <v>8066.7</v>
      </c>
      <c r="J8" s="15" t="n">
        <v>8332.4</v>
      </c>
      <c r="K8" s="14" t="n">
        <v>8485.4</v>
      </c>
      <c r="L8" s="14" t="n">
        <v>8573.8</v>
      </c>
      <c r="M8" s="13" t="n">
        <v>8573.8</v>
      </c>
      <c r="N8" s="14" t="n">
        <v>8573.8</v>
      </c>
      <c r="O8" s="14" t="n">
        <v>8573.8</v>
      </c>
      <c r="P8" s="14" t="n">
        <v>8573.8</v>
      </c>
      <c r="Q8" s="13" t="n">
        <v>8573.8</v>
      </c>
      <c r="R8" s="15" t="n">
        <v>8573.8</v>
      </c>
      <c r="S8" s="9"/>
    </row>
    <row r="9" customFormat="false" ht="14" hidden="false" customHeight="true" outlineLevel="0" collapsed="false">
      <c r="A9" s="16" t="s">
        <v>21</v>
      </c>
      <c r="B9" s="21" t="n">
        <v>4514.7</v>
      </c>
      <c r="C9" s="20" t="n">
        <v>5117.6</v>
      </c>
      <c r="D9" s="20" t="n">
        <v>5523.3</v>
      </c>
      <c r="E9" s="19" t="n">
        <v>6022.7</v>
      </c>
      <c r="F9" s="20" t="n">
        <v>6311.6</v>
      </c>
      <c r="G9" s="20" t="n">
        <v>6628</v>
      </c>
      <c r="H9" s="20" t="n">
        <v>6832.9</v>
      </c>
      <c r="I9" s="19" t="n">
        <v>7169.4</v>
      </c>
      <c r="J9" s="21" t="n">
        <v>7345.2</v>
      </c>
      <c r="K9" s="20" t="n">
        <v>7345.2</v>
      </c>
      <c r="L9" s="20" t="n">
        <v>7345.2</v>
      </c>
      <c r="M9" s="19" t="n">
        <v>7345.2</v>
      </c>
      <c r="N9" s="20" t="n">
        <v>7345.2</v>
      </c>
      <c r="O9" s="20" t="n">
        <v>7345.2</v>
      </c>
      <c r="P9" s="20" t="n">
        <v>7345.2</v>
      </c>
      <c r="Q9" s="19" t="n">
        <v>7345.2</v>
      </c>
      <c r="R9" s="21" t="n">
        <v>7345.2</v>
      </c>
      <c r="S9" s="9"/>
    </row>
    <row r="10" customFormat="false" ht="14" hidden="false" customHeight="true" outlineLevel="0" collapsed="false">
      <c r="A10" s="10" t="s">
        <v>22</v>
      </c>
      <c r="B10" s="15" t="n">
        <v>3901.1</v>
      </c>
      <c r="C10" s="14" t="n">
        <v>4442.8</v>
      </c>
      <c r="D10" s="14" t="n">
        <v>5116.7</v>
      </c>
      <c r="E10" s="13" t="n">
        <v>5289.7</v>
      </c>
      <c r="F10" s="14" t="n">
        <v>5398.5</v>
      </c>
      <c r="G10" s="14" t="n">
        <v>5398.5</v>
      </c>
      <c r="H10" s="14" t="n">
        <v>5398.5</v>
      </c>
      <c r="I10" s="13" t="n">
        <v>5398.5</v>
      </c>
      <c r="J10" s="15" t="n">
        <v>5398.5</v>
      </c>
      <c r="K10" s="14" t="n">
        <v>5398.5</v>
      </c>
      <c r="L10" s="14" t="n">
        <v>5398.5</v>
      </c>
      <c r="M10" s="13" t="n">
        <v>5398.5</v>
      </c>
      <c r="N10" s="14" t="n">
        <v>5398.5</v>
      </c>
      <c r="O10" s="14" t="n">
        <v>5398.5</v>
      </c>
      <c r="P10" s="14" t="n">
        <v>5398.5</v>
      </c>
      <c r="Q10" s="13" t="n">
        <v>5398.5</v>
      </c>
      <c r="R10" s="15" t="n">
        <v>5398.5</v>
      </c>
      <c r="S10" s="9"/>
    </row>
    <row r="11" customFormat="false" ht="15" hidden="false" customHeight="true" outlineLevel="0" collapsed="false">
      <c r="A11" s="16" t="s">
        <v>23</v>
      </c>
      <c r="B11" s="21" t="n">
        <v>3385.7</v>
      </c>
      <c r="C11" s="20" t="n">
        <v>3524.4</v>
      </c>
      <c r="D11" s="20" t="n">
        <v>4260.4</v>
      </c>
      <c r="E11" s="19" t="n">
        <v>4260.4</v>
      </c>
      <c r="F11" s="20" t="n">
        <v>4260.4</v>
      </c>
      <c r="G11" s="20" t="n">
        <v>4260.4</v>
      </c>
      <c r="H11" s="20" t="n">
        <v>4260.4</v>
      </c>
      <c r="I11" s="19" t="n">
        <v>4260.4</v>
      </c>
      <c r="J11" s="21" t="n">
        <v>4260.4</v>
      </c>
      <c r="K11" s="20" t="n">
        <v>4260.4</v>
      </c>
      <c r="L11" s="20" t="n">
        <v>4260.4</v>
      </c>
      <c r="M11" s="19" t="n">
        <v>4260.4</v>
      </c>
      <c r="N11" s="20" t="n">
        <v>4260.4</v>
      </c>
      <c r="O11" s="20" t="n">
        <v>4260.4</v>
      </c>
      <c r="P11" s="20" t="n">
        <v>4260.4</v>
      </c>
      <c r="Q11" s="19" t="n">
        <v>4260.4</v>
      </c>
      <c r="R11" s="21" t="n">
        <v>4260.4</v>
      </c>
      <c r="S11" s="9"/>
    </row>
    <row r="12" customFormat="false" ht="14" hidden="false" customHeight="true" outlineLevel="0" collapsed="false">
      <c r="A12" s="10" t="s">
        <v>24</v>
      </c>
      <c r="B12" s="11" t="n">
        <v>0</v>
      </c>
      <c r="C12" s="12" t="n">
        <v>0</v>
      </c>
      <c r="D12" s="12" t="n">
        <v>0</v>
      </c>
      <c r="E12" s="13" t="n">
        <v>6022.7</v>
      </c>
      <c r="F12" s="14" t="n">
        <v>6311.6</v>
      </c>
      <c r="G12" s="14" t="n">
        <v>6628</v>
      </c>
      <c r="H12" s="14" t="n">
        <v>6832.9</v>
      </c>
      <c r="I12" s="13" t="n">
        <v>7169.4</v>
      </c>
      <c r="J12" s="15" t="n">
        <v>7453.3</v>
      </c>
      <c r="K12" s="14" t="n">
        <v>7616.8</v>
      </c>
      <c r="L12" s="14" t="n">
        <v>7839</v>
      </c>
      <c r="M12" s="13" t="n">
        <v>7839</v>
      </c>
      <c r="N12" s="14" t="n">
        <v>7839</v>
      </c>
      <c r="O12" s="14" t="n">
        <v>7839</v>
      </c>
      <c r="P12" s="14" t="n">
        <v>7839</v>
      </c>
      <c r="Q12" s="13" t="n">
        <v>7839</v>
      </c>
      <c r="R12" s="15" t="n">
        <v>7839</v>
      </c>
      <c r="S12" s="9"/>
    </row>
    <row r="13" customFormat="false" ht="14" hidden="false" customHeight="true" outlineLevel="0" collapsed="false">
      <c r="A13" s="16" t="s">
        <v>25</v>
      </c>
      <c r="B13" s="17" t="n">
        <v>0</v>
      </c>
      <c r="C13" s="18" t="n">
        <v>0</v>
      </c>
      <c r="D13" s="18" t="n">
        <v>0</v>
      </c>
      <c r="E13" s="19" t="n">
        <v>5289.7</v>
      </c>
      <c r="F13" s="20" t="n">
        <v>5398.5</v>
      </c>
      <c r="G13" s="20" t="n">
        <v>5570.3</v>
      </c>
      <c r="H13" s="20" t="n">
        <v>5860.4</v>
      </c>
      <c r="I13" s="19" t="n">
        <v>6084.8</v>
      </c>
      <c r="J13" s="21" t="n">
        <v>6251.6</v>
      </c>
      <c r="K13" s="20" t="n">
        <v>6251.6</v>
      </c>
      <c r="L13" s="20" t="n">
        <v>6251.6</v>
      </c>
      <c r="M13" s="19" t="n">
        <v>6251.6</v>
      </c>
      <c r="N13" s="20" t="n">
        <v>6251.6</v>
      </c>
      <c r="O13" s="20" t="n">
        <v>6251.6</v>
      </c>
      <c r="P13" s="20" t="n">
        <v>6251.6</v>
      </c>
      <c r="Q13" s="19" t="n">
        <v>6251.6</v>
      </c>
      <c r="R13" s="21" t="n">
        <v>6251.6</v>
      </c>
      <c r="S13" s="9"/>
    </row>
    <row r="14" customFormat="false" ht="14" hidden="false" customHeight="true" outlineLevel="0" collapsed="false">
      <c r="A14" s="10" t="s">
        <v>26</v>
      </c>
      <c r="B14" s="11" t="n">
        <v>0</v>
      </c>
      <c r="C14" s="12" t="n">
        <v>0</v>
      </c>
      <c r="D14" s="12" t="n">
        <v>0</v>
      </c>
      <c r="E14" s="13" t="n">
        <v>4260.4</v>
      </c>
      <c r="F14" s="14" t="n">
        <v>4549.4</v>
      </c>
      <c r="G14" s="14" t="n">
        <v>4717.5</v>
      </c>
      <c r="H14" s="14" t="n">
        <v>4889.6</v>
      </c>
      <c r="I14" s="13" t="n">
        <v>5058.3</v>
      </c>
      <c r="J14" s="15" t="n">
        <v>5289.7</v>
      </c>
      <c r="K14" s="14" t="n">
        <v>5289.7</v>
      </c>
      <c r="L14" s="14" t="n">
        <v>5289.7</v>
      </c>
      <c r="M14" s="13" t="n">
        <v>5289.7</v>
      </c>
      <c r="N14" s="14" t="n">
        <v>5289.7</v>
      </c>
      <c r="O14" s="14" t="n">
        <v>5289.7</v>
      </c>
      <c r="P14" s="14" t="n">
        <v>5289.7</v>
      </c>
      <c r="Q14" s="13" t="n">
        <v>5289.7</v>
      </c>
      <c r="R14" s="15" t="n">
        <v>5289.7</v>
      </c>
      <c r="S14" s="9"/>
    </row>
    <row r="15" customFormat="false" ht="14" hidden="false" customHeight="true" outlineLevel="0" collapsed="false">
      <c r="A15" s="10" t="s">
        <v>27</v>
      </c>
      <c r="B15" s="11" t="n">
        <v>0</v>
      </c>
      <c r="C15" s="12" t="n">
        <v>0</v>
      </c>
      <c r="D15" s="12" t="n">
        <v>0</v>
      </c>
      <c r="E15" s="11" t="n">
        <v>0</v>
      </c>
      <c r="F15" s="12" t="n">
        <v>0</v>
      </c>
      <c r="G15" s="12" t="n">
        <v>0</v>
      </c>
      <c r="H15" s="12" t="n">
        <v>0</v>
      </c>
      <c r="I15" s="11" t="n">
        <v>0</v>
      </c>
      <c r="J15" s="11" t="n">
        <v>0</v>
      </c>
      <c r="K15" s="12" t="n">
        <v>0</v>
      </c>
      <c r="L15" s="12" t="n">
        <v>0</v>
      </c>
      <c r="M15" s="13" t="n">
        <v>8296.3</v>
      </c>
      <c r="N15" s="14" t="n">
        <v>8716.8</v>
      </c>
      <c r="O15" s="14" t="n">
        <v>9030.5</v>
      </c>
      <c r="P15" s="14" t="n">
        <v>9377.2</v>
      </c>
      <c r="Q15" s="13" t="n">
        <v>9377.2</v>
      </c>
      <c r="R15" s="15" t="n">
        <v>9846.9</v>
      </c>
      <c r="S15" s="9"/>
    </row>
    <row r="16" customFormat="false" ht="15" hidden="false" customHeight="true" outlineLevel="0" collapsed="false">
      <c r="A16" s="16" t="s">
        <v>28</v>
      </c>
      <c r="B16" s="21" t="n">
        <v>4665.9</v>
      </c>
      <c r="C16" s="20" t="n">
        <v>5018.7</v>
      </c>
      <c r="D16" s="20" t="n">
        <v>5162.7</v>
      </c>
      <c r="E16" s="19" t="n">
        <v>5304.6</v>
      </c>
      <c r="F16" s="20" t="n">
        <v>5548.7</v>
      </c>
      <c r="G16" s="20" t="n">
        <v>5790.3</v>
      </c>
      <c r="H16" s="20" t="n">
        <v>6035</v>
      </c>
      <c r="I16" s="19" t="n">
        <v>6402.4</v>
      </c>
      <c r="J16" s="21" t="n">
        <v>6725</v>
      </c>
      <c r="K16" s="20" t="n">
        <v>7031.9</v>
      </c>
      <c r="L16" s="20" t="n">
        <v>7283.4</v>
      </c>
      <c r="M16" s="19" t="n">
        <v>7528.4</v>
      </c>
      <c r="N16" s="20" t="n">
        <v>7888.1</v>
      </c>
      <c r="O16" s="20" t="n">
        <v>8183.5</v>
      </c>
      <c r="P16" s="20" t="n">
        <v>8520.9</v>
      </c>
      <c r="Q16" s="19" t="n">
        <v>8520.9</v>
      </c>
      <c r="R16" s="21" t="n">
        <v>8690.9</v>
      </c>
      <c r="S16" s="9"/>
    </row>
    <row r="17" customFormat="false" ht="14" hidden="false" customHeight="true" outlineLevel="0" collapsed="false">
      <c r="A17" s="10" t="s">
        <v>29</v>
      </c>
      <c r="B17" s="15" t="n">
        <v>4261.1</v>
      </c>
      <c r="C17" s="14" t="n">
        <v>4438.4</v>
      </c>
      <c r="D17" s="14" t="n">
        <v>4620.7</v>
      </c>
      <c r="E17" s="13" t="n">
        <v>4680.4</v>
      </c>
      <c r="F17" s="14" t="n">
        <v>4870.7</v>
      </c>
      <c r="G17" s="14" t="n">
        <v>5246.5</v>
      </c>
      <c r="H17" s="14" t="n">
        <v>5637.3</v>
      </c>
      <c r="I17" s="13" t="n">
        <v>5821.5</v>
      </c>
      <c r="J17" s="15" t="n">
        <v>6034.7</v>
      </c>
      <c r="K17" s="14" t="n">
        <v>6253.8</v>
      </c>
      <c r="L17" s="14" t="n">
        <v>6648.7</v>
      </c>
      <c r="M17" s="13" t="n">
        <v>6915.1</v>
      </c>
      <c r="N17" s="14" t="n">
        <v>7074.2</v>
      </c>
      <c r="O17" s="14" t="n">
        <v>7243.5</v>
      </c>
      <c r="P17" s="14" t="n">
        <v>7474.4</v>
      </c>
      <c r="Q17" s="13" t="n">
        <v>7474.4</v>
      </c>
      <c r="R17" s="15" t="n">
        <v>7474.4</v>
      </c>
      <c r="S17" s="9"/>
    </row>
    <row r="18" customFormat="false" ht="14" hidden="false" customHeight="true" outlineLevel="0" collapsed="false">
      <c r="A18" s="16" t="s">
        <v>30</v>
      </c>
      <c r="B18" s="21" t="n">
        <v>3770.4</v>
      </c>
      <c r="C18" s="20" t="n">
        <v>4127</v>
      </c>
      <c r="D18" s="20" t="n">
        <v>4236.6</v>
      </c>
      <c r="E18" s="19" t="n">
        <v>4312</v>
      </c>
      <c r="F18" s="20" t="n">
        <v>4556.5</v>
      </c>
      <c r="G18" s="20" t="n">
        <v>4936.5</v>
      </c>
      <c r="H18" s="20" t="n">
        <v>5125</v>
      </c>
      <c r="I18" s="19" t="n">
        <v>5310.1</v>
      </c>
      <c r="J18" s="21" t="n">
        <v>5536.9</v>
      </c>
      <c r="K18" s="20" t="n">
        <v>5714.3</v>
      </c>
      <c r="L18" s="20" t="n">
        <v>5874.7</v>
      </c>
      <c r="M18" s="19" t="n">
        <v>6066.9</v>
      </c>
      <c r="N18" s="20" t="n">
        <v>6193.2</v>
      </c>
      <c r="O18" s="20" t="n">
        <v>6293</v>
      </c>
      <c r="P18" s="20" t="n">
        <v>6293</v>
      </c>
      <c r="Q18" s="19" t="n">
        <v>6293</v>
      </c>
      <c r="R18" s="21" t="n">
        <v>6293</v>
      </c>
      <c r="S18" s="9"/>
    </row>
    <row r="19" customFormat="false" ht="14" hidden="false" customHeight="true" outlineLevel="0" collapsed="false">
      <c r="A19" s="10" t="s">
        <v>31</v>
      </c>
      <c r="B19" s="15" t="n">
        <v>3309.3</v>
      </c>
      <c r="C19" s="14" t="n">
        <v>3665.9</v>
      </c>
      <c r="D19" s="14" t="n">
        <v>3761.4</v>
      </c>
      <c r="E19" s="13" t="n">
        <v>3963.8</v>
      </c>
      <c r="F19" s="14" t="n">
        <v>4203</v>
      </c>
      <c r="G19" s="14" t="n">
        <v>4555.8</v>
      </c>
      <c r="H19" s="14" t="n">
        <v>4720.2</v>
      </c>
      <c r="I19" s="13" t="n">
        <v>4950.7</v>
      </c>
      <c r="J19" s="15" t="n">
        <v>5177.2</v>
      </c>
      <c r="K19" s="14" t="n">
        <v>5355.5</v>
      </c>
      <c r="L19" s="14" t="n">
        <v>5519.3</v>
      </c>
      <c r="M19" s="13" t="n">
        <v>5718.6</v>
      </c>
      <c r="N19" s="14" t="n">
        <v>5718.6</v>
      </c>
      <c r="O19" s="14" t="n">
        <v>5718.6</v>
      </c>
      <c r="P19" s="14" t="n">
        <v>5718.6</v>
      </c>
      <c r="Q19" s="13" t="n">
        <v>5718.6</v>
      </c>
      <c r="R19" s="15" t="n">
        <v>5718.6</v>
      </c>
      <c r="S19" s="9"/>
    </row>
    <row r="20" customFormat="false" ht="15" hidden="false" customHeight="true" outlineLevel="0" collapsed="false">
      <c r="A20" s="10" t="s">
        <v>32</v>
      </c>
      <c r="B20" s="11" t="n">
        <v>0</v>
      </c>
      <c r="C20" s="12" t="n">
        <v>0</v>
      </c>
      <c r="D20" s="12" t="n">
        <v>0</v>
      </c>
      <c r="E20" s="11" t="n">
        <v>0</v>
      </c>
      <c r="F20" s="12" t="n">
        <v>0</v>
      </c>
      <c r="G20" s="12" t="n">
        <v>0</v>
      </c>
      <c r="H20" s="14" t="n">
        <v>5637</v>
      </c>
      <c r="I20" s="13" t="n">
        <v>5764.7</v>
      </c>
      <c r="J20" s="15" t="n">
        <v>5926</v>
      </c>
      <c r="K20" s="14" t="n">
        <v>6114.8</v>
      </c>
      <c r="L20" s="14" t="n">
        <v>6306.6</v>
      </c>
      <c r="M20" s="13" t="n">
        <v>6611.9</v>
      </c>
      <c r="N20" s="14" t="n">
        <v>6871.5</v>
      </c>
      <c r="O20" s="14" t="n">
        <v>7143.1</v>
      </c>
      <c r="P20" s="14" t="n">
        <v>7560.3</v>
      </c>
      <c r="Q20" s="13" t="n">
        <v>7560.3</v>
      </c>
      <c r="R20" s="15" t="n">
        <v>7937.5</v>
      </c>
      <c r="S20" s="9"/>
    </row>
    <row r="21" customFormat="false" ht="14" hidden="false" customHeight="true" outlineLevel="0" collapsed="false">
      <c r="A21" s="16" t="s">
        <v>33</v>
      </c>
      <c r="B21" s="17" t="n">
        <v>0</v>
      </c>
      <c r="C21" s="18" t="n">
        <v>0</v>
      </c>
      <c r="D21" s="18" t="n">
        <v>0</v>
      </c>
      <c r="E21" s="17" t="n">
        <v>0</v>
      </c>
      <c r="F21" s="18" t="n">
        <v>0</v>
      </c>
      <c r="G21" s="20" t="n">
        <v>4614.6</v>
      </c>
      <c r="H21" s="20" t="n">
        <v>4818.5</v>
      </c>
      <c r="I21" s="19" t="n">
        <v>4944.9</v>
      </c>
      <c r="J21" s="21" t="n">
        <v>5096</v>
      </c>
      <c r="K21" s="20" t="n">
        <v>5260.4</v>
      </c>
      <c r="L21" s="20" t="n">
        <v>5556.4</v>
      </c>
      <c r="M21" s="19" t="n">
        <v>5706.3</v>
      </c>
      <c r="N21" s="20" t="n">
        <v>5961.5</v>
      </c>
      <c r="O21" s="20" t="n">
        <v>6103.3</v>
      </c>
      <c r="P21" s="20" t="n">
        <v>6451.9</v>
      </c>
      <c r="Q21" s="19" t="n">
        <v>6451.9</v>
      </c>
      <c r="R21" s="21" t="n">
        <v>6581.3</v>
      </c>
      <c r="S21" s="9"/>
    </row>
    <row r="22" customFormat="false" ht="14" hidden="false" customHeight="true" outlineLevel="0" collapsed="false">
      <c r="A22" s="10" t="s">
        <v>34</v>
      </c>
      <c r="B22" s="15" t="n">
        <v>3207.7</v>
      </c>
      <c r="C22" s="14" t="n">
        <v>3500.9</v>
      </c>
      <c r="D22" s="14" t="n">
        <v>3635.3</v>
      </c>
      <c r="E22" s="13" t="n">
        <v>3812.4</v>
      </c>
      <c r="F22" s="14" t="n">
        <v>3951.1</v>
      </c>
      <c r="G22" s="14" t="n">
        <v>4189.4</v>
      </c>
      <c r="H22" s="14" t="n">
        <v>4323.8</v>
      </c>
      <c r="I22" s="13" t="n">
        <v>4561.7</v>
      </c>
      <c r="J22" s="15" t="n">
        <v>4760.1</v>
      </c>
      <c r="K22" s="14" t="n">
        <v>4895.1</v>
      </c>
      <c r="L22" s="14" t="n">
        <v>5039.1</v>
      </c>
      <c r="M22" s="13" t="n">
        <v>5094.7</v>
      </c>
      <c r="N22" s="14" t="n">
        <v>5282.3</v>
      </c>
      <c r="O22" s="14" t="n">
        <v>5382.7</v>
      </c>
      <c r="P22" s="14" t="n">
        <v>5765.3</v>
      </c>
      <c r="Q22" s="13" t="n">
        <v>5765.3</v>
      </c>
      <c r="R22" s="15" t="n">
        <v>5765.3</v>
      </c>
      <c r="S22" s="9"/>
    </row>
    <row r="23" customFormat="false" ht="14" hidden="false" customHeight="true" outlineLevel="0" collapsed="false">
      <c r="A23" s="16" t="s">
        <v>35</v>
      </c>
      <c r="B23" s="21" t="n">
        <v>2774.5</v>
      </c>
      <c r="C23" s="20" t="n">
        <v>3053.2</v>
      </c>
      <c r="D23" s="20" t="n">
        <v>3187.9</v>
      </c>
      <c r="E23" s="19" t="n">
        <v>3318.9</v>
      </c>
      <c r="F23" s="20" t="n">
        <v>3455.5</v>
      </c>
      <c r="G23" s="20" t="n">
        <v>3762.6</v>
      </c>
      <c r="H23" s="20" t="n">
        <v>3882.8</v>
      </c>
      <c r="I23" s="19" t="n">
        <v>4114.6</v>
      </c>
      <c r="J23" s="21" t="n">
        <v>4185.4</v>
      </c>
      <c r="K23" s="20" t="n">
        <v>4237</v>
      </c>
      <c r="L23" s="20" t="n">
        <v>4297.2</v>
      </c>
      <c r="M23" s="19" t="n">
        <v>4297.2</v>
      </c>
      <c r="N23" s="20" t="n">
        <v>4297.2</v>
      </c>
      <c r="O23" s="20" t="n">
        <v>4297.2</v>
      </c>
      <c r="P23" s="20" t="n">
        <v>4297.2</v>
      </c>
      <c r="Q23" s="19" t="n">
        <v>4297.2</v>
      </c>
      <c r="R23" s="21" t="n">
        <v>4297.2</v>
      </c>
      <c r="S23" s="9"/>
    </row>
    <row r="24" customFormat="false" ht="14" hidden="false" customHeight="true" outlineLevel="0" collapsed="false">
      <c r="A24" s="10" t="s">
        <v>36</v>
      </c>
      <c r="B24" s="15" t="n">
        <v>2541.5</v>
      </c>
      <c r="C24" s="14" t="n">
        <v>2713</v>
      </c>
      <c r="D24" s="14" t="n">
        <v>2844</v>
      </c>
      <c r="E24" s="13" t="n">
        <v>2978.1</v>
      </c>
      <c r="F24" s="14" t="n">
        <v>3187.3</v>
      </c>
      <c r="G24" s="14" t="n">
        <v>3405.4</v>
      </c>
      <c r="H24" s="14" t="n">
        <v>3585.3</v>
      </c>
      <c r="I24" s="13" t="n">
        <v>3606.9</v>
      </c>
      <c r="J24" s="15" t="n">
        <v>3606.9</v>
      </c>
      <c r="K24" s="14" t="n">
        <v>3606.9</v>
      </c>
      <c r="L24" s="14" t="n">
        <v>3606.9</v>
      </c>
      <c r="M24" s="13" t="n">
        <v>3606.9</v>
      </c>
      <c r="N24" s="14" t="n">
        <v>3606.9</v>
      </c>
      <c r="O24" s="14" t="n">
        <v>3606.9</v>
      </c>
      <c r="P24" s="14" t="n">
        <v>3606.9</v>
      </c>
      <c r="Q24" s="13" t="n">
        <v>3606.9</v>
      </c>
      <c r="R24" s="15" t="n">
        <v>3606.9</v>
      </c>
      <c r="S24" s="9"/>
    </row>
    <row r="25" customFormat="false" ht="14" hidden="false" customHeight="true" outlineLevel="0" collapsed="false">
      <c r="A25" s="16" t="s">
        <v>37</v>
      </c>
      <c r="B25" s="21" t="n">
        <v>2330.4</v>
      </c>
      <c r="C25" s="20" t="n">
        <v>2449.7</v>
      </c>
      <c r="D25" s="20" t="n">
        <v>2582.3</v>
      </c>
      <c r="E25" s="19" t="n">
        <v>2713.6</v>
      </c>
      <c r="F25" s="20" t="n">
        <v>2828.8</v>
      </c>
      <c r="G25" s="20" t="n">
        <v>2828.8</v>
      </c>
      <c r="H25" s="20" t="n">
        <v>2828.8</v>
      </c>
      <c r="I25" s="19" t="n">
        <v>2828.8</v>
      </c>
      <c r="J25" s="21" t="n">
        <v>2828.8</v>
      </c>
      <c r="K25" s="20" t="n">
        <v>2828.8</v>
      </c>
      <c r="L25" s="20" t="n">
        <v>2828.8</v>
      </c>
      <c r="M25" s="19" t="n">
        <v>2828.8</v>
      </c>
      <c r="N25" s="20" t="n">
        <v>2828.8</v>
      </c>
      <c r="O25" s="20" t="n">
        <v>2828.8</v>
      </c>
      <c r="P25" s="20" t="n">
        <v>2828.8</v>
      </c>
      <c r="Q25" s="19" t="n">
        <v>2828.8</v>
      </c>
      <c r="R25" s="21" t="n">
        <v>2828.8</v>
      </c>
      <c r="S25" s="9"/>
    </row>
    <row r="26" customFormat="false" ht="15" hidden="false" customHeight="true" outlineLevel="0" collapsed="false">
      <c r="A26" s="10" t="s">
        <v>1</v>
      </c>
      <c r="B26" s="15" t="n">
        <v>2103.9</v>
      </c>
      <c r="C26" s="14" t="n">
        <v>2236.2</v>
      </c>
      <c r="D26" s="14" t="n">
        <v>2371.8</v>
      </c>
      <c r="E26" s="13" t="n">
        <v>2371.8</v>
      </c>
      <c r="F26" s="14" t="n">
        <v>2371.8</v>
      </c>
      <c r="G26" s="14" t="n">
        <v>2371.8</v>
      </c>
      <c r="H26" s="14" t="n">
        <v>2371.8</v>
      </c>
      <c r="I26" s="13" t="n">
        <v>2371.8</v>
      </c>
      <c r="J26" s="15" t="n">
        <v>2371.8</v>
      </c>
      <c r="K26" s="14" t="n">
        <v>2371.8</v>
      </c>
      <c r="L26" s="14" t="n">
        <v>2371.8</v>
      </c>
      <c r="M26" s="13" t="n">
        <v>2371.8</v>
      </c>
      <c r="N26" s="14" t="n">
        <v>2371.8</v>
      </c>
      <c r="O26" s="14" t="n">
        <v>2371.8</v>
      </c>
      <c r="P26" s="14" t="n">
        <v>2371.8</v>
      </c>
      <c r="Q26" s="13" t="n">
        <v>2371.8</v>
      </c>
      <c r="R26" s="15" t="n">
        <v>2371.8</v>
      </c>
      <c r="S26" s="9"/>
    </row>
    <row r="27" customFormat="false" ht="14" hidden="false" customHeight="true" outlineLevel="0" collapsed="false">
      <c r="A27" s="16" t="s">
        <v>38</v>
      </c>
      <c r="B27" s="21" t="n">
        <v>2000.7</v>
      </c>
      <c r="C27" s="20" t="n">
        <v>2000.7</v>
      </c>
      <c r="D27" s="20" t="n">
        <v>2000.7</v>
      </c>
      <c r="E27" s="19" t="n">
        <v>2000.7</v>
      </c>
      <c r="F27" s="20" t="n">
        <v>2000.7</v>
      </c>
      <c r="G27" s="20" t="n">
        <v>2000.7</v>
      </c>
      <c r="H27" s="20" t="n">
        <v>2000.7</v>
      </c>
      <c r="I27" s="19" t="n">
        <v>2000.7</v>
      </c>
      <c r="J27" s="21" t="n">
        <v>2000.7</v>
      </c>
      <c r="K27" s="20" t="n">
        <v>2000.7</v>
      </c>
      <c r="L27" s="20" t="n">
        <v>2000.7</v>
      </c>
      <c r="M27" s="19" t="n">
        <v>2000.7</v>
      </c>
      <c r="N27" s="20" t="n">
        <v>2000.7</v>
      </c>
      <c r="O27" s="20" t="n">
        <v>2000.7</v>
      </c>
      <c r="P27" s="20" t="n">
        <v>2000.7</v>
      </c>
      <c r="Q27" s="19" t="n">
        <v>2000.7</v>
      </c>
      <c r="R27" s="21" t="n">
        <v>2000.7</v>
      </c>
      <c r="S27" s="9"/>
    </row>
    <row r="28" customFormat="false" ht="14.5" hidden="false" customHeight="true" outlineLevel="0" collapsed="false">
      <c r="A28" s="10" t="s">
        <v>39</v>
      </c>
      <c r="B28" s="15" t="n">
        <v>1785</v>
      </c>
      <c r="C28" s="14" t="n">
        <v>1785</v>
      </c>
      <c r="D28" s="14" t="n">
        <v>1785</v>
      </c>
      <c r="E28" s="13" t="n">
        <v>1785</v>
      </c>
      <c r="F28" s="14" t="n">
        <v>1785</v>
      </c>
      <c r="G28" s="14" t="n">
        <v>1785</v>
      </c>
      <c r="H28" s="14" t="n">
        <v>1785</v>
      </c>
      <c r="I28" s="13" t="n">
        <v>1785</v>
      </c>
      <c r="J28" s="15" t="n">
        <v>1785</v>
      </c>
      <c r="K28" s="14" t="n">
        <v>1785</v>
      </c>
      <c r="L28" s="14" t="n">
        <v>1785</v>
      </c>
      <c r="M28" s="13" t="n">
        <v>1785</v>
      </c>
      <c r="N28" s="14" t="n">
        <v>1785</v>
      </c>
      <c r="O28" s="14" t="n">
        <v>1785</v>
      </c>
      <c r="P28" s="14" t="n">
        <v>1785</v>
      </c>
      <c r="Q28" s="13" t="n">
        <v>1785</v>
      </c>
      <c r="R28" s="15" t="n">
        <v>1785</v>
      </c>
      <c r="S28" s="9"/>
    </row>
    <row r="29" customFormat="false" ht="53.25" hidden="false" customHeight="true" outlineLevel="0" collapsed="false">
      <c r="A29" s="22" t="s">
        <v>40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</sheetData>
  <sheetProtection sheet="true" password="d656" objects="true" scenarios="true"/>
  <mergeCells count="1">
    <mergeCell ref="A29:S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ColWidth="12.8046875" defaultRowHeight="12.8" zeroHeight="false" outlineLevelRow="0" outlineLevelCol="0"/>
  <cols>
    <col collapsed="false" customWidth="true" hidden="false" outlineLevel="0" max="2" min="2" style="0" width="26.17"/>
    <col collapsed="false" customWidth="true" hidden="false" outlineLevel="0" max="5" min="5" style="0" width="25.81"/>
  </cols>
  <sheetData>
    <row r="1" customFormat="false" ht="19.7" hidden="false" customHeight="true" outlineLevel="0" collapsed="false">
      <c r="A1" s="23" t="s">
        <v>41</v>
      </c>
      <c r="B1" s="23"/>
      <c r="C1" s="23"/>
      <c r="D1" s="23"/>
      <c r="E1" s="23"/>
    </row>
    <row r="2" customFormat="false" ht="17.35" hidden="false" customHeight="true" outlineLevel="0" collapsed="false">
      <c r="A2" s="24" t="s">
        <v>42</v>
      </c>
      <c r="B2" s="24"/>
      <c r="C2" s="24"/>
      <c r="D2" s="24"/>
      <c r="E2" s="24"/>
    </row>
    <row r="3" customFormat="false" ht="13.8" hidden="false" customHeight="false" outlineLevel="0" collapsed="false">
      <c r="A3" s="25" t="s">
        <v>0</v>
      </c>
      <c r="B3" s="26" t="s">
        <v>43</v>
      </c>
      <c r="C3" s="27" t="s">
        <v>44</v>
      </c>
      <c r="D3" s="28" t="s">
        <v>6</v>
      </c>
      <c r="E3" s="29" t="s">
        <v>45</v>
      </c>
    </row>
    <row r="4" customFormat="false" ht="12.8" hidden="false" customHeight="false" outlineLevel="0" collapsed="false">
      <c r="A4" s="30" t="s">
        <v>14</v>
      </c>
      <c r="B4" s="31" t="n">
        <v>50.7</v>
      </c>
      <c r="C4" s="32" t="n">
        <v>1758.9</v>
      </c>
      <c r="D4" s="33" t="n">
        <v>2111.1</v>
      </c>
      <c r="E4" s="34" t="n">
        <v>379.8</v>
      </c>
    </row>
    <row r="5" customFormat="false" ht="12.8" hidden="false" customHeight="false" outlineLevel="0" collapsed="false">
      <c r="A5" s="35" t="s">
        <v>15</v>
      </c>
      <c r="B5" s="36" t="n">
        <v>50.7</v>
      </c>
      <c r="C5" s="37" t="n">
        <v>1758.9</v>
      </c>
      <c r="D5" s="38" t="n">
        <v>2111.1</v>
      </c>
      <c r="E5" s="39" t="n">
        <v>379.8</v>
      </c>
    </row>
    <row r="6" customFormat="false" ht="12.8" hidden="false" customHeight="false" outlineLevel="0" collapsed="false">
      <c r="A6" s="30" t="s">
        <v>16</v>
      </c>
      <c r="B6" s="31" t="n">
        <v>50.7</v>
      </c>
      <c r="C6" s="32" t="n">
        <v>1758.9</v>
      </c>
      <c r="D6" s="33" t="n">
        <v>2111.1</v>
      </c>
      <c r="E6" s="34" t="n">
        <v>379.8</v>
      </c>
    </row>
    <row r="7" customFormat="false" ht="12.8" hidden="false" customHeight="false" outlineLevel="0" collapsed="false">
      <c r="A7" s="35" t="s">
        <v>17</v>
      </c>
      <c r="B7" s="36" t="n">
        <v>50.7</v>
      </c>
      <c r="C7" s="37" t="n">
        <v>1758.9</v>
      </c>
      <c r="D7" s="38" t="n">
        <v>2111.1</v>
      </c>
      <c r="E7" s="39" t="n">
        <v>379.8</v>
      </c>
    </row>
    <row r="8" customFormat="false" ht="12.8" hidden="false" customHeight="false" outlineLevel="0" collapsed="false">
      <c r="A8" s="30" t="s">
        <v>18</v>
      </c>
      <c r="B8" s="31" t="n">
        <v>39.6</v>
      </c>
      <c r="C8" s="32" t="n">
        <v>1612.8</v>
      </c>
      <c r="D8" s="33" t="n">
        <v>1900.2</v>
      </c>
      <c r="E8" s="34" t="n">
        <v>322.8</v>
      </c>
    </row>
    <row r="9" customFormat="false" ht="12.8" hidden="false" customHeight="false" outlineLevel="0" collapsed="false">
      <c r="A9" s="35" t="s">
        <v>19</v>
      </c>
      <c r="B9" s="36" t="n">
        <v>33</v>
      </c>
      <c r="C9" s="37" t="n">
        <v>1553.1</v>
      </c>
      <c r="D9" s="38" t="n">
        <v>1831.8</v>
      </c>
      <c r="E9" s="39" t="n">
        <v>312</v>
      </c>
    </row>
    <row r="10" customFormat="false" ht="12.8" hidden="false" customHeight="false" outlineLevel="0" collapsed="false">
      <c r="A10" s="30" t="s">
        <v>20</v>
      </c>
      <c r="B10" s="31" t="n">
        <v>26.7</v>
      </c>
      <c r="C10" s="32" t="n">
        <v>1439.1</v>
      </c>
      <c r="D10" s="33" t="n">
        <v>1614.6</v>
      </c>
      <c r="E10" s="34" t="n">
        <v>207.9</v>
      </c>
    </row>
    <row r="11" customFormat="false" ht="12.8" hidden="false" customHeight="false" outlineLevel="0" collapsed="false">
      <c r="A11" s="35" t="s">
        <v>21</v>
      </c>
      <c r="B11" s="36" t="n">
        <v>22.2</v>
      </c>
      <c r="C11" s="37" t="n">
        <v>1153.8</v>
      </c>
      <c r="D11" s="38" t="n">
        <v>1335.9</v>
      </c>
      <c r="E11" s="39" t="n">
        <v>207.6</v>
      </c>
    </row>
    <row r="12" customFormat="false" ht="12.8" hidden="false" customHeight="false" outlineLevel="0" collapsed="false">
      <c r="A12" s="30" t="s">
        <v>22</v>
      </c>
      <c r="B12" s="31" t="n">
        <v>17.7</v>
      </c>
      <c r="C12" s="40" t="n">
        <v>914.1</v>
      </c>
      <c r="D12" s="33" t="n">
        <v>1140.3</v>
      </c>
      <c r="E12" s="34" t="n">
        <v>244.8</v>
      </c>
    </row>
    <row r="13" customFormat="false" ht="12.8" hidden="false" customHeight="false" outlineLevel="0" collapsed="false">
      <c r="A13" s="35" t="s">
        <v>23</v>
      </c>
      <c r="B13" s="36" t="n">
        <v>13.2</v>
      </c>
      <c r="C13" s="41" t="n">
        <v>784.8</v>
      </c>
      <c r="D13" s="38" t="n">
        <v>1020.3</v>
      </c>
      <c r="E13" s="39" t="n">
        <v>264.6</v>
      </c>
    </row>
    <row r="14" customFormat="false" ht="12.8" hidden="false" customHeight="false" outlineLevel="0" collapsed="false">
      <c r="A14" s="30" t="s">
        <v>46</v>
      </c>
      <c r="B14" s="31" t="n">
        <v>22.2</v>
      </c>
      <c r="C14" s="32" t="n">
        <v>1245.3</v>
      </c>
      <c r="D14" s="33" t="n">
        <v>1436.1</v>
      </c>
      <c r="E14" s="34" t="n">
        <v>217.2</v>
      </c>
    </row>
    <row r="15" customFormat="false" ht="12.8" hidden="false" customHeight="false" outlineLevel="0" collapsed="false">
      <c r="A15" s="35" t="s">
        <v>47</v>
      </c>
      <c r="B15" s="36" t="n">
        <v>17.7</v>
      </c>
      <c r="C15" s="37" t="n">
        <v>1059.3</v>
      </c>
      <c r="D15" s="38" t="n">
        <v>1295.7</v>
      </c>
      <c r="E15" s="39" t="n">
        <v>260.1</v>
      </c>
    </row>
    <row r="16" customFormat="false" ht="12.8" hidden="false" customHeight="false" outlineLevel="0" collapsed="false">
      <c r="A16" s="30" t="s">
        <v>48</v>
      </c>
      <c r="B16" s="31" t="n">
        <v>13.2</v>
      </c>
      <c r="C16" s="40" t="n">
        <v>921.3</v>
      </c>
      <c r="D16" s="33" t="n">
        <v>1197.6</v>
      </c>
      <c r="E16" s="34" t="n">
        <v>305.1</v>
      </c>
    </row>
    <row r="17" customFormat="false" ht="12.8" hidden="false" customHeight="false" outlineLevel="0" collapsed="false">
      <c r="A17" s="35" t="s">
        <v>27</v>
      </c>
      <c r="B17" s="36" t="n">
        <v>25.2</v>
      </c>
      <c r="C17" s="37" t="n">
        <v>1462.5</v>
      </c>
      <c r="D17" s="38" t="n">
        <v>1559.4</v>
      </c>
      <c r="E17" s="39" t="n">
        <v>129.9</v>
      </c>
    </row>
    <row r="18" customFormat="false" ht="12.8" hidden="false" customHeight="false" outlineLevel="0" collapsed="false">
      <c r="A18" s="30" t="s">
        <v>28</v>
      </c>
      <c r="B18" s="31" t="n">
        <v>25.2</v>
      </c>
      <c r="C18" s="32" t="n">
        <v>1298.4</v>
      </c>
      <c r="D18" s="33" t="n">
        <v>1429.5</v>
      </c>
      <c r="E18" s="34" t="n">
        <v>160.2</v>
      </c>
    </row>
    <row r="19" customFormat="false" ht="12.8" hidden="false" customHeight="false" outlineLevel="0" collapsed="false">
      <c r="A19" s="35" t="s">
        <v>29</v>
      </c>
      <c r="B19" s="36" t="n">
        <v>20.7</v>
      </c>
      <c r="C19" s="37" t="n">
        <v>1091.7</v>
      </c>
      <c r="D19" s="38" t="n">
        <v>1310.4</v>
      </c>
      <c r="E19" s="39" t="n">
        <v>240.9</v>
      </c>
    </row>
    <row r="20" customFormat="false" ht="12.8" hidden="false" customHeight="false" outlineLevel="0" collapsed="false">
      <c r="A20" s="30" t="s">
        <v>30</v>
      </c>
      <c r="B20" s="31" t="n">
        <v>15.9</v>
      </c>
      <c r="C20" s="40" t="n">
        <v>968.7</v>
      </c>
      <c r="D20" s="33" t="n">
        <v>1203.9</v>
      </c>
      <c r="E20" s="34" t="n">
        <v>255</v>
      </c>
    </row>
    <row r="21" customFormat="false" ht="12.8" hidden="false" customHeight="false" outlineLevel="0" collapsed="false">
      <c r="A21" s="35" t="s">
        <v>31</v>
      </c>
      <c r="B21" s="36" t="n">
        <v>13.8</v>
      </c>
      <c r="C21" s="41" t="n">
        <v>812.4</v>
      </c>
      <c r="D21" s="38" t="n">
        <v>1042.2</v>
      </c>
      <c r="E21" s="39" t="n">
        <v>246.9</v>
      </c>
    </row>
    <row r="22" customFormat="false" ht="12.8" hidden="false" customHeight="false" outlineLevel="0" collapsed="false">
      <c r="A22" s="30" t="s">
        <v>32</v>
      </c>
      <c r="B22" s="31" t="n">
        <v>18.6</v>
      </c>
      <c r="C22" s="32" t="n">
        <v>1065.6</v>
      </c>
      <c r="D22" s="33" t="n">
        <v>1371.6</v>
      </c>
      <c r="E22" s="34" t="n">
        <v>325.8</v>
      </c>
    </row>
    <row r="23" customFormat="false" ht="12.8" hidden="false" customHeight="false" outlineLevel="0" collapsed="false">
      <c r="A23" s="35" t="s">
        <v>33</v>
      </c>
      <c r="B23" s="36" t="n">
        <v>15.3</v>
      </c>
      <c r="C23" s="41" t="n">
        <v>979.5</v>
      </c>
      <c r="D23" s="38" t="n">
        <v>1264.8</v>
      </c>
      <c r="E23" s="39" t="n">
        <v>305.4</v>
      </c>
    </row>
    <row r="24" customFormat="false" ht="12.8" hidden="false" customHeight="false" outlineLevel="0" collapsed="false">
      <c r="A24" s="30" t="s">
        <v>34</v>
      </c>
      <c r="B24" s="31" t="n">
        <v>12</v>
      </c>
      <c r="C24" s="40" t="n">
        <v>902.7</v>
      </c>
      <c r="D24" s="33" t="n">
        <v>1173.9</v>
      </c>
      <c r="E24" s="34" t="n">
        <v>353.1</v>
      </c>
    </row>
    <row r="25" customFormat="false" ht="12.8" hidden="false" customHeight="false" outlineLevel="0" collapsed="false">
      <c r="A25" s="35" t="s">
        <v>35</v>
      </c>
      <c r="B25" s="36" t="n">
        <v>9.9</v>
      </c>
      <c r="C25" s="41" t="n">
        <v>834</v>
      </c>
      <c r="D25" s="38" t="n">
        <v>1084.5</v>
      </c>
      <c r="E25" s="39" t="n">
        <v>341.7</v>
      </c>
    </row>
    <row r="26" customFormat="false" ht="12.8" hidden="false" customHeight="false" outlineLevel="0" collapsed="false">
      <c r="A26" s="30" t="s">
        <v>36</v>
      </c>
      <c r="B26" s="31" t="n">
        <v>8.7</v>
      </c>
      <c r="C26" s="40" t="n">
        <v>750.3</v>
      </c>
      <c r="D26" s="31" t="n">
        <v>976.2</v>
      </c>
      <c r="E26" s="34" t="n">
        <v>290.7</v>
      </c>
    </row>
    <row r="27" customFormat="false" ht="12.8" hidden="false" customHeight="false" outlineLevel="0" collapsed="false">
      <c r="A27" s="35" t="s">
        <v>37</v>
      </c>
      <c r="B27" s="36" t="n">
        <v>8.1</v>
      </c>
      <c r="C27" s="41" t="n">
        <v>652.8</v>
      </c>
      <c r="D27" s="36" t="n">
        <v>848.4</v>
      </c>
      <c r="E27" s="39" t="n">
        <v>250.8</v>
      </c>
    </row>
    <row r="28" customFormat="false" ht="12.8" hidden="false" customHeight="false" outlineLevel="0" collapsed="false">
      <c r="A28" s="30" t="s">
        <v>1</v>
      </c>
      <c r="B28" s="31" t="n">
        <v>7.8</v>
      </c>
      <c r="C28" s="40" t="n">
        <v>606.9</v>
      </c>
      <c r="D28" s="31" t="n">
        <v>788.7</v>
      </c>
      <c r="E28" s="34" t="n">
        <v>206.1</v>
      </c>
    </row>
    <row r="29" customFormat="false" ht="12.8" hidden="false" customHeight="false" outlineLevel="0" collapsed="false">
      <c r="A29" s="35" t="s">
        <v>38</v>
      </c>
      <c r="B29" s="36" t="n">
        <v>7.2</v>
      </c>
      <c r="C29" s="41" t="n">
        <v>578.7</v>
      </c>
      <c r="D29" s="36" t="n">
        <v>752.1</v>
      </c>
      <c r="E29" s="39" t="n">
        <v>275.4</v>
      </c>
    </row>
    <row r="30" customFormat="false" ht="12.8" hidden="false" customHeight="false" outlineLevel="0" collapsed="false">
      <c r="A30" s="30" t="s">
        <v>39</v>
      </c>
      <c r="B30" s="31" t="n">
        <v>6.9</v>
      </c>
      <c r="C30" s="40" t="n">
        <v>578.7</v>
      </c>
      <c r="D30" s="31" t="n">
        <v>752.1</v>
      </c>
      <c r="E30" s="34" t="n">
        <v>325.8</v>
      </c>
    </row>
    <row r="31" customFormat="false" ht="31.9" hidden="false" customHeight="true" outlineLevel="0" collapsed="false">
      <c r="A31" s="42" t="s">
        <v>49</v>
      </c>
      <c r="B31" s="42"/>
      <c r="C31" s="42"/>
      <c r="D31" s="42"/>
      <c r="E31" s="42"/>
    </row>
  </sheetData>
  <sheetProtection sheet="true" password="d656" objects="true" scenarios="true"/>
  <mergeCells count="3">
    <mergeCell ref="A1:E1"/>
    <mergeCell ref="A2:E2"/>
    <mergeCell ref="A31:E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2021-08-04T00:48:18Z</dcterms:created>
  <dc:creator/>
  <dc:description/>
  <dc:language>en-US</dc:language>
  <cp:lastModifiedBy/>
  <dcterms:modified xsi:type="dcterms:W3CDTF">2021-08-03T22:02:19Z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