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 Borrego\Desktop\esoccer8min\"/>
    </mc:Choice>
  </mc:AlternateContent>
  <xr:revisionPtr revIDLastSave="0" documentId="13_ncr:1_{B6AED1D2-7802-422F-884F-CDF35D474D7C}" xr6:coauthVersionLast="47" xr6:coauthVersionMax="47" xr10:uidLastSave="{00000000-0000-0000-0000-000000000000}"/>
  <bookViews>
    <workbookView xWindow="840" yWindow="-120" windowWidth="28080" windowHeight="16440" xr2:uid="{62B48DEE-8F45-4D89-889D-19F600B8160D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AA12" i="1"/>
  <c r="AA11" i="1"/>
  <c r="AA10" i="1"/>
  <c r="AA9" i="1"/>
  <c r="AA8" i="1"/>
  <c r="AA7" i="1"/>
  <c r="AA6" i="1"/>
  <c r="AA5" i="1"/>
  <c r="AA4" i="1"/>
  <c r="AA3" i="1"/>
  <c r="AA2" i="1"/>
  <c r="Y12" i="1"/>
  <c r="Y11" i="1"/>
  <c r="Y10" i="1"/>
  <c r="Y9" i="1"/>
  <c r="Y8" i="1"/>
  <c r="Y7" i="1"/>
  <c r="Y6" i="1"/>
  <c r="Y5" i="1"/>
  <c r="Y4" i="1"/>
  <c r="Y3" i="1"/>
  <c r="Y2" i="1"/>
  <c r="W12" i="1"/>
  <c r="W11" i="1"/>
  <c r="W10" i="1"/>
  <c r="W9" i="1"/>
  <c r="W8" i="1"/>
  <c r="W7" i="1"/>
  <c r="W6" i="1"/>
  <c r="W5" i="1"/>
  <c r="W4" i="1"/>
  <c r="W3" i="1"/>
  <c r="AA22" i="1"/>
  <c r="AA21" i="1"/>
  <c r="AA20" i="1"/>
  <c r="AA19" i="1"/>
  <c r="AA18" i="1"/>
  <c r="AA17" i="1"/>
  <c r="AA16" i="1"/>
  <c r="Y22" i="1"/>
  <c r="Y21" i="1"/>
  <c r="Y20" i="1"/>
  <c r="Y19" i="1"/>
  <c r="Y18" i="1"/>
  <c r="Y17" i="1"/>
  <c r="Y16" i="1"/>
  <c r="W22" i="1"/>
  <c r="W21" i="1"/>
  <c r="W20" i="1"/>
  <c r="W19" i="1"/>
  <c r="W18" i="1"/>
  <c r="W17" i="1"/>
  <c r="W16" i="1"/>
  <c r="Q24" i="1"/>
  <c r="Q23" i="1"/>
  <c r="O24" i="1"/>
  <c r="O23" i="1"/>
  <c r="M24" i="1"/>
  <c r="M23" i="1"/>
  <c r="K24" i="1"/>
  <c r="K23" i="1"/>
  <c r="I24" i="1"/>
  <c r="I23" i="1"/>
  <c r="G24" i="1"/>
  <c r="G23" i="1"/>
  <c r="E24" i="1"/>
  <c r="E23" i="1"/>
  <c r="C24" i="1"/>
  <c r="C23" i="1"/>
  <c r="AC23" i="1"/>
  <c r="AC24" i="1"/>
  <c r="AC14" i="1"/>
  <c r="AC13" i="1"/>
  <c r="Z12" i="1"/>
  <c r="Z11" i="1"/>
  <c r="Z10" i="1"/>
  <c r="Z9" i="1"/>
  <c r="Z8" i="1"/>
  <c r="Z7" i="1"/>
  <c r="Z6" i="1"/>
  <c r="Z5" i="1"/>
  <c r="Z4" i="1"/>
  <c r="Z3" i="1"/>
  <c r="Z2" i="1"/>
  <c r="X12" i="1"/>
  <c r="X11" i="1"/>
  <c r="X10" i="1"/>
  <c r="X9" i="1"/>
  <c r="X8" i="1"/>
  <c r="X7" i="1"/>
  <c r="X6" i="1"/>
  <c r="X5" i="1"/>
  <c r="X4" i="1"/>
  <c r="X3" i="1"/>
  <c r="X2" i="1"/>
  <c r="V12" i="1"/>
  <c r="V11" i="1"/>
  <c r="V10" i="1"/>
  <c r="V9" i="1"/>
  <c r="V8" i="1"/>
  <c r="V7" i="1"/>
  <c r="V6" i="1"/>
  <c r="V5" i="1"/>
  <c r="V4" i="1"/>
  <c r="V3" i="1"/>
  <c r="V2" i="1"/>
  <c r="X22" i="1"/>
  <c r="X21" i="1"/>
  <c r="X20" i="1"/>
  <c r="X19" i="1"/>
  <c r="X18" i="1"/>
  <c r="X17" i="1"/>
  <c r="Z22" i="1"/>
  <c r="Z21" i="1"/>
  <c r="Z20" i="1"/>
  <c r="Z19" i="1"/>
  <c r="Z18" i="1"/>
  <c r="Z17" i="1"/>
  <c r="Z16" i="1"/>
  <c r="X16" i="1"/>
  <c r="V16" i="1"/>
  <c r="V22" i="1"/>
  <c r="V21" i="1"/>
  <c r="V20" i="1"/>
  <c r="V19" i="1"/>
  <c r="V18" i="1"/>
  <c r="V17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Q14" i="1"/>
  <c r="O14" i="1"/>
  <c r="M14" i="1"/>
  <c r="K14" i="1"/>
  <c r="I14" i="1"/>
  <c r="G14" i="1"/>
  <c r="E14" i="1"/>
  <c r="C14" i="1"/>
  <c r="Q13" i="1"/>
  <c r="O13" i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<sst xmlns="http://schemas.openxmlformats.org/spreadsheetml/2006/main" count="383" uniqueCount="33">
  <si>
    <t xml:space="preserve">A 1-5 </t>
  </si>
  <si>
    <t xml:space="preserve"> Flamingo v Shone</t>
  </si>
  <si>
    <t xml:space="preserve">D 2-2 </t>
  </si>
  <si>
    <t xml:space="preserve"> Sava v Calvin</t>
  </si>
  <si>
    <t xml:space="preserve">A 2-3 </t>
  </si>
  <si>
    <t xml:space="preserve"> Glumac v Bolec</t>
  </si>
  <si>
    <t xml:space="preserve">A 1-2 </t>
  </si>
  <si>
    <t xml:space="preserve"> Calvin v Petruchio</t>
  </si>
  <si>
    <t xml:space="preserve">H 2-1 </t>
  </si>
  <si>
    <t xml:space="preserve"> hotShot v Boulevard</t>
  </si>
  <si>
    <t xml:space="preserve"> Inquisitor v Kray</t>
  </si>
  <si>
    <t xml:space="preserve">A 3-5 </t>
  </si>
  <si>
    <t xml:space="preserve"> Kray v Kodak</t>
  </si>
  <si>
    <t xml:space="preserve">H 3-2 </t>
  </si>
  <si>
    <t xml:space="preserve"> Petruchio v Sava</t>
  </si>
  <si>
    <t xml:space="preserve">H 4-3 </t>
  </si>
  <si>
    <t xml:space="preserve"> palkan v Calvin</t>
  </si>
  <si>
    <t xml:space="preserve"> Boulevard v Inquisitor</t>
  </si>
  <si>
    <t xml:space="preserve"> Kodak v Boulevard</t>
  </si>
  <si>
    <t>A</t>
  </si>
  <si>
    <t>SI</t>
  </si>
  <si>
    <t>H</t>
  </si>
  <si>
    <t>NO</t>
  </si>
  <si>
    <t>D</t>
  </si>
  <si>
    <t>MODA</t>
  </si>
  <si>
    <t>-</t>
  </si>
  <si>
    <t>Calvin v Petruchio</t>
  </si>
  <si>
    <t>hotShot v Boulevard</t>
  </si>
  <si>
    <t>Inquisitor v Kray</t>
  </si>
  <si>
    <t>Kray v Boulevard</t>
  </si>
  <si>
    <t>hotShot v Inquisitor</t>
  </si>
  <si>
    <t>Boulevard v Kodak</t>
  </si>
  <si>
    <t>palkan v 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</si>
</sst>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je" xfId="1" builtinId="5"/>
  </cellStyles>
  <dxfs count="144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B6A6-E4ED-4398-9191-61FF6EB31BCC}">
  <dimension ref="A1:AF24"/>
  <sheetViews>
    <sheetView tabSelected="1" workbookViewId="0">
      <selection activeCell="W2" sqref="W2"/>
    </sheetView>
  </sheetViews>
  <sheetFormatPr baseColWidth="10" defaultRowHeight="15" x14ac:dyDescent="0.25"/>
  <cols>
    <col min="1" max="1" width="5.85546875" bestFit="1" customWidth="1"/>
    <col min="2" max="3" width="3.85546875" bestFit="1" customWidth="1"/>
    <col min="4" max="4" width="2.28515625" bestFit="1" customWidth="1"/>
    <col min="5" max="5" width="3.85546875" bestFit="1" customWidth="1"/>
    <col min="6" max="6" width="2.28515625" bestFit="1" customWidth="1"/>
    <col min="7" max="7" width="3.85546875" bestFit="1" customWidth="1"/>
    <col min="8" max="8" width="2.28515625" bestFit="1" customWidth="1"/>
    <col min="9" max="9" width="3.85546875" bestFit="1" customWidth="1"/>
    <col min="10" max="10" width="2.28515625" bestFit="1" customWidth="1"/>
    <col min="11" max="11" width="3.85546875" bestFit="1" customWidth="1"/>
    <col min="12" max="12" width="2.28515625" bestFit="1" customWidth="1"/>
    <col min="13" max="13" width="3.85546875" bestFit="1" customWidth="1"/>
    <col min="14" max="14" width="2.28515625" bestFit="1" customWidth="1"/>
    <col min="15" max="15" width="3.85546875" bestFit="1" customWidth="1"/>
    <col min="16" max="16" width="2.28515625" bestFit="1" customWidth="1"/>
    <col min="17" max="17" width="3.85546875" bestFit="1" customWidth="1"/>
    <col min="18" max="18" width="20.7109375" bestFit="1" customWidth="1"/>
    <col min="19" max="19" width="2.5703125" style="1" hidden="1" customWidth="1"/>
    <col min="20" max="20" width="3.85546875" style="1" hidden="1" customWidth="1"/>
    <col min="21" max="21" width="6.42578125" style="1" hidden="1" customWidth="1"/>
    <col min="22" max="22" width="2.85546875" style="1" customWidth="1"/>
    <col min="23" max="23" width="6.5703125" style="1" bestFit="1" customWidth="1"/>
    <col min="24" max="24" width="2.28515625" bestFit="1" customWidth="1"/>
    <col min="25" max="25" width="5.5703125" bestFit="1" customWidth="1"/>
    <col min="26" max="26" width="2.140625" bestFit="1" customWidth="1"/>
    <col min="27" max="27" width="4.5703125" bestFit="1" customWidth="1"/>
    <col min="29" max="29" width="6.42578125" customWidth="1"/>
  </cols>
  <sheetData>
    <row r="1" spans="1:32" x14ac:dyDescent="0.25">
      <c r="S1" s="1" t="s">
        <v>20</v>
      </c>
      <c r="T1" s="1" t="s">
        <v>22</v>
      </c>
      <c r="U1" s="1" t="s">
        <v>24</v>
      </c>
      <c r="V1" s="1" t="s">
        <v>21</v>
      </c>
      <c r="X1" s="1" t="s">
        <v>19</v>
      </c>
      <c r="Y1" s="1"/>
      <c r="Z1" s="1" t="s">
        <v>23</v>
      </c>
      <c r="AB1" s="1" t="s">
        <v>24</v>
      </c>
    </row>
    <row r="2" spans="1:32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19</v>
      </c>
      <c r="G2" t="s">
        <v>20</v>
      </c>
      <c r="H2" t="s">
        <v>21</v>
      </c>
      <c r="I2" t="s">
        <v>22</v>
      </c>
      <c r="J2" t="s">
        <v>21</v>
      </c>
      <c r="K2" t="s">
        <v>22</v>
      </c>
      <c r="L2" t="s">
        <v>19</v>
      </c>
      <c r="M2" t="s">
        <v>20</v>
      </c>
      <c r="N2" t="s">
        <v>19</v>
      </c>
      <c r="O2" t="s">
        <v>20</v>
      </c>
      <c r="P2" t="s">
        <v>21</v>
      </c>
      <c r="Q2" t="s">
        <v>22</v>
      </c>
      <c r="R2" t="s">
        <v>1</v>
      </c>
      <c r="S2" s="1">
        <f>COUNTIF(B2:Q2,"SI")</f>
        <v>4</v>
      </c>
      <c r="T2" s="1">
        <f>COUNTIF(B2:Q2,"NO")</f>
        <v>4</v>
      </c>
      <c r="U2" s="1" t="s">
        <v>25</v>
      </c>
      <c r="V2">
        <f t="shared" ref="V2:V12" si="0">COUNTIF(B2:P2,"H")</f>
        <v>4</v>
      </c>
      <c r="W2" s="2">
        <f>(V2*100/8)/100</f>
        <v>0.5</v>
      </c>
      <c r="X2">
        <f t="shared" ref="X2:X12" si="1">COUNTIF(B2:P2,"A")</f>
        <v>4</v>
      </c>
      <c r="Y2" s="2">
        <f t="shared" ref="W2:Y12" si="2">(X2*100/8)/100</f>
        <v>0.5</v>
      </c>
      <c r="Z2">
        <f t="shared" ref="Z2:Z12" si="3">COUNTIF(B2:P2,"D")</f>
        <v>0</v>
      </c>
      <c r="AA2" s="2">
        <f t="shared" ref="AA2" si="4">(Z2*100/8)/100</f>
        <v>0</v>
      </c>
      <c r="AB2" s="1" t="s">
        <v>25</v>
      </c>
      <c r="AC2" s="1"/>
    </row>
    <row r="3" spans="1:32" x14ac:dyDescent="0.25">
      <c r="A3" t="s">
        <v>2</v>
      </c>
      <c r="B3" t="s">
        <v>23</v>
      </c>
      <c r="C3" t="s">
        <v>20</v>
      </c>
      <c r="D3" t="s">
        <v>19</v>
      </c>
      <c r="E3" t="s">
        <v>22</v>
      </c>
      <c r="F3" t="s">
        <v>23</v>
      </c>
      <c r="G3" t="s">
        <v>20</v>
      </c>
      <c r="H3" t="s">
        <v>19</v>
      </c>
      <c r="I3" t="s">
        <v>22</v>
      </c>
      <c r="J3" t="s">
        <v>19</v>
      </c>
      <c r="K3" t="s">
        <v>22</v>
      </c>
      <c r="L3" t="s">
        <v>19</v>
      </c>
      <c r="M3" t="s">
        <v>22</v>
      </c>
      <c r="N3" t="s">
        <v>21</v>
      </c>
      <c r="O3" t="s">
        <v>22</v>
      </c>
      <c r="P3" t="s">
        <v>19</v>
      </c>
      <c r="Q3" t="s">
        <v>22</v>
      </c>
      <c r="R3" t="s">
        <v>3</v>
      </c>
      <c r="S3" s="1">
        <f t="shared" ref="S3:S12" si="5">COUNTIF(B3:Q3,"SI")</f>
        <v>2</v>
      </c>
      <c r="T3" s="1">
        <f t="shared" ref="T3:T12" si="6">COUNTIF(B3:Q3,"NO")</f>
        <v>6</v>
      </c>
      <c r="U3" s="1" t="s">
        <v>22</v>
      </c>
      <c r="V3">
        <f t="shared" si="0"/>
        <v>1</v>
      </c>
      <c r="W3" s="2">
        <f t="shared" si="2"/>
        <v>0.125</v>
      </c>
      <c r="X3">
        <f t="shared" si="1"/>
        <v>5</v>
      </c>
      <c r="Y3" s="2">
        <f t="shared" si="2"/>
        <v>0.625</v>
      </c>
      <c r="Z3">
        <f t="shared" si="3"/>
        <v>2</v>
      </c>
      <c r="AA3" s="2">
        <f t="shared" ref="AA3" si="7">(Z3*100/8)/100</f>
        <v>0.25</v>
      </c>
      <c r="AB3" s="1" t="s">
        <v>19</v>
      </c>
      <c r="AC3" s="1" t="s">
        <v>22</v>
      </c>
    </row>
    <row r="4" spans="1:32" x14ac:dyDescent="0.25">
      <c r="A4" t="s">
        <v>4</v>
      </c>
      <c r="B4" t="s">
        <v>21</v>
      </c>
      <c r="C4" t="s">
        <v>22</v>
      </c>
      <c r="D4" t="s">
        <v>19</v>
      </c>
      <c r="E4" t="s">
        <v>20</v>
      </c>
      <c r="F4" t="s">
        <v>21</v>
      </c>
      <c r="G4" t="s">
        <v>22</v>
      </c>
      <c r="H4" t="s">
        <v>19</v>
      </c>
      <c r="I4" t="s">
        <v>20</v>
      </c>
      <c r="J4" t="s">
        <v>19</v>
      </c>
      <c r="K4" t="s">
        <v>20</v>
      </c>
      <c r="L4" t="s">
        <v>23</v>
      </c>
      <c r="M4" t="s">
        <v>22</v>
      </c>
      <c r="N4" t="s">
        <v>21</v>
      </c>
      <c r="O4" t="s">
        <v>22</v>
      </c>
      <c r="P4" t="s">
        <v>19</v>
      </c>
      <c r="Q4" t="s">
        <v>20</v>
      </c>
      <c r="R4" t="s">
        <v>5</v>
      </c>
      <c r="S4" s="1">
        <f t="shared" si="5"/>
        <v>4</v>
      </c>
      <c r="T4" s="1">
        <f t="shared" si="6"/>
        <v>4</v>
      </c>
      <c r="U4" s="1" t="s">
        <v>25</v>
      </c>
      <c r="V4">
        <f t="shared" si="0"/>
        <v>3</v>
      </c>
      <c r="W4" s="2">
        <f t="shared" si="2"/>
        <v>0.375</v>
      </c>
      <c r="X4">
        <f t="shared" si="1"/>
        <v>4</v>
      </c>
      <c r="Y4" s="2">
        <f t="shared" si="2"/>
        <v>0.5</v>
      </c>
      <c r="Z4">
        <f t="shared" si="3"/>
        <v>1</v>
      </c>
      <c r="AA4" s="2">
        <f t="shared" ref="AA4" si="8">(Z4*100/8)/100</f>
        <v>0.125</v>
      </c>
      <c r="AB4" s="1" t="s">
        <v>19</v>
      </c>
      <c r="AC4" s="1" t="s">
        <v>20</v>
      </c>
    </row>
    <row r="5" spans="1:32" x14ac:dyDescent="0.25">
      <c r="A5" t="s">
        <v>6</v>
      </c>
      <c r="B5" t="s">
        <v>19</v>
      </c>
      <c r="C5" t="s">
        <v>20</v>
      </c>
      <c r="D5" t="s">
        <v>21</v>
      </c>
      <c r="E5" t="s">
        <v>22</v>
      </c>
      <c r="F5" t="s">
        <v>19</v>
      </c>
      <c r="G5" t="s">
        <v>20</v>
      </c>
      <c r="H5" t="s">
        <v>21</v>
      </c>
      <c r="I5" t="s">
        <v>22</v>
      </c>
      <c r="J5" t="s">
        <v>21</v>
      </c>
      <c r="K5" t="s">
        <v>22</v>
      </c>
      <c r="L5" t="s">
        <v>19</v>
      </c>
      <c r="M5" t="s">
        <v>20</v>
      </c>
      <c r="N5" t="s">
        <v>19</v>
      </c>
      <c r="O5" t="s">
        <v>20</v>
      </c>
      <c r="P5" t="s">
        <v>21</v>
      </c>
      <c r="Q5" t="s">
        <v>22</v>
      </c>
      <c r="R5" t="s">
        <v>7</v>
      </c>
      <c r="S5" s="1">
        <f t="shared" si="5"/>
        <v>4</v>
      </c>
      <c r="T5" s="1">
        <f t="shared" si="6"/>
        <v>4</v>
      </c>
      <c r="U5" s="1" t="s">
        <v>25</v>
      </c>
      <c r="V5">
        <f t="shared" si="0"/>
        <v>4</v>
      </c>
      <c r="W5" s="2">
        <f t="shared" si="2"/>
        <v>0.5</v>
      </c>
      <c r="X5">
        <f t="shared" si="1"/>
        <v>4</v>
      </c>
      <c r="Y5" s="2">
        <f t="shared" si="2"/>
        <v>0.5</v>
      </c>
      <c r="Z5">
        <f t="shared" si="3"/>
        <v>0</v>
      </c>
      <c r="AA5" s="2">
        <f t="shared" ref="AA5" si="9">(Z5*100/8)/100</f>
        <v>0</v>
      </c>
      <c r="AB5" s="1" t="s">
        <v>25</v>
      </c>
      <c r="AC5" s="1"/>
    </row>
    <row r="6" spans="1:32" x14ac:dyDescent="0.25">
      <c r="A6" t="s">
        <v>8</v>
      </c>
      <c r="B6" t="s">
        <v>21</v>
      </c>
      <c r="C6" t="s">
        <v>20</v>
      </c>
      <c r="D6" t="s">
        <v>19</v>
      </c>
      <c r="E6" t="s">
        <v>22</v>
      </c>
      <c r="F6" t="s">
        <v>23</v>
      </c>
      <c r="G6" t="s">
        <v>22</v>
      </c>
      <c r="H6" t="s">
        <v>19</v>
      </c>
      <c r="I6" t="s">
        <v>22</v>
      </c>
      <c r="J6" t="s">
        <v>19</v>
      </c>
      <c r="K6" t="s">
        <v>22</v>
      </c>
      <c r="L6" t="s">
        <v>21</v>
      </c>
      <c r="M6" t="s">
        <v>20</v>
      </c>
      <c r="N6" t="s">
        <v>19</v>
      </c>
      <c r="O6" t="s">
        <v>22</v>
      </c>
      <c r="P6" t="s">
        <v>19</v>
      </c>
      <c r="Q6" t="s">
        <v>22</v>
      </c>
      <c r="R6" t="s">
        <v>9</v>
      </c>
      <c r="S6" s="1">
        <f t="shared" si="5"/>
        <v>2</v>
      </c>
      <c r="T6" s="1">
        <f t="shared" si="6"/>
        <v>6</v>
      </c>
      <c r="U6" s="1" t="s">
        <v>22</v>
      </c>
      <c r="V6">
        <f t="shared" si="0"/>
        <v>2</v>
      </c>
      <c r="W6" s="2">
        <f t="shared" si="2"/>
        <v>0.25</v>
      </c>
      <c r="X6">
        <f t="shared" si="1"/>
        <v>5</v>
      </c>
      <c r="Y6" s="2">
        <f t="shared" si="2"/>
        <v>0.625</v>
      </c>
      <c r="Z6">
        <f t="shared" si="3"/>
        <v>1</v>
      </c>
      <c r="AA6" s="2">
        <f t="shared" ref="AA6" si="10">(Z6*100/8)/100</f>
        <v>0.125</v>
      </c>
      <c r="AB6" s="1" t="s">
        <v>19</v>
      </c>
      <c r="AC6" s="1" t="s">
        <v>20</v>
      </c>
    </row>
    <row r="7" spans="1:32" x14ac:dyDescent="0.25">
      <c r="A7" t="s">
        <v>2</v>
      </c>
      <c r="B7" t="s">
        <v>19</v>
      </c>
      <c r="C7" t="s">
        <v>22</v>
      </c>
      <c r="D7" t="s">
        <v>21</v>
      </c>
      <c r="E7" t="s">
        <v>22</v>
      </c>
      <c r="F7" t="s">
        <v>19</v>
      </c>
      <c r="G7" t="s">
        <v>22</v>
      </c>
      <c r="H7" t="s">
        <v>21</v>
      </c>
      <c r="I7" t="s">
        <v>22</v>
      </c>
      <c r="J7" t="s">
        <v>19</v>
      </c>
      <c r="K7" t="s">
        <v>22</v>
      </c>
      <c r="L7" t="s">
        <v>19</v>
      </c>
      <c r="M7" t="s">
        <v>22</v>
      </c>
      <c r="N7" t="s">
        <v>21</v>
      </c>
      <c r="O7" t="s">
        <v>22</v>
      </c>
      <c r="P7" t="s">
        <v>19</v>
      </c>
      <c r="Q7" t="s">
        <v>22</v>
      </c>
      <c r="R7" t="s">
        <v>10</v>
      </c>
      <c r="S7" s="1">
        <f t="shared" si="5"/>
        <v>0</v>
      </c>
      <c r="T7" s="1">
        <f t="shared" si="6"/>
        <v>8</v>
      </c>
      <c r="U7" s="1" t="s">
        <v>22</v>
      </c>
      <c r="V7">
        <f t="shared" si="0"/>
        <v>3</v>
      </c>
      <c r="W7" s="2">
        <f t="shared" si="2"/>
        <v>0.375</v>
      </c>
      <c r="X7">
        <f t="shared" si="1"/>
        <v>5</v>
      </c>
      <c r="Y7" s="2">
        <f t="shared" si="2"/>
        <v>0.625</v>
      </c>
      <c r="Z7">
        <f t="shared" si="3"/>
        <v>0</v>
      </c>
      <c r="AA7" s="2">
        <f t="shared" ref="AA7" si="11">(Z7*100/8)/100</f>
        <v>0</v>
      </c>
      <c r="AB7" s="1" t="s">
        <v>19</v>
      </c>
      <c r="AC7" s="1" t="s">
        <v>22</v>
      </c>
    </row>
    <row r="8" spans="1:32" x14ac:dyDescent="0.25">
      <c r="A8" t="s">
        <v>11</v>
      </c>
      <c r="B8" t="s">
        <v>19</v>
      </c>
      <c r="C8" t="s">
        <v>20</v>
      </c>
      <c r="D8" t="s">
        <v>19</v>
      </c>
      <c r="E8" t="s">
        <v>20</v>
      </c>
      <c r="F8" t="s">
        <v>19</v>
      </c>
      <c r="G8" t="s">
        <v>20</v>
      </c>
      <c r="H8" t="s">
        <v>19</v>
      </c>
      <c r="I8" t="s">
        <v>20</v>
      </c>
      <c r="J8" t="s">
        <v>19</v>
      </c>
      <c r="K8" t="s">
        <v>20</v>
      </c>
      <c r="L8" t="s">
        <v>21</v>
      </c>
      <c r="M8" t="s">
        <v>22</v>
      </c>
      <c r="N8" t="s">
        <v>19</v>
      </c>
      <c r="O8" t="s">
        <v>20</v>
      </c>
      <c r="P8" t="s">
        <v>19</v>
      </c>
      <c r="Q8" t="s">
        <v>20</v>
      </c>
      <c r="R8" t="s">
        <v>12</v>
      </c>
      <c r="S8" s="1">
        <f t="shared" si="5"/>
        <v>7</v>
      </c>
      <c r="T8" s="1">
        <f t="shared" si="6"/>
        <v>1</v>
      </c>
      <c r="U8" s="1" t="s">
        <v>20</v>
      </c>
      <c r="V8">
        <f t="shared" si="0"/>
        <v>1</v>
      </c>
      <c r="W8" s="2">
        <f t="shared" si="2"/>
        <v>0.125</v>
      </c>
      <c r="X8">
        <f t="shared" si="1"/>
        <v>7</v>
      </c>
      <c r="Y8" s="2">
        <f t="shared" si="2"/>
        <v>0.875</v>
      </c>
      <c r="Z8">
        <f t="shared" si="3"/>
        <v>0</v>
      </c>
      <c r="AA8" s="2">
        <f t="shared" ref="AA8" si="12">(Z8*100/8)/100</f>
        <v>0</v>
      </c>
      <c r="AB8" s="1" t="s">
        <v>19</v>
      </c>
      <c r="AC8" s="1" t="s">
        <v>20</v>
      </c>
    </row>
    <row r="9" spans="1:32" x14ac:dyDescent="0.25">
      <c r="A9" t="s">
        <v>13</v>
      </c>
      <c r="B9" t="s">
        <v>21</v>
      </c>
      <c r="C9" t="s">
        <v>20</v>
      </c>
      <c r="D9" t="s">
        <v>21</v>
      </c>
      <c r="E9" t="s">
        <v>20</v>
      </c>
      <c r="F9" t="s">
        <v>21</v>
      </c>
      <c r="G9" t="s">
        <v>20</v>
      </c>
      <c r="H9" t="s">
        <v>19</v>
      </c>
      <c r="I9" t="s">
        <v>22</v>
      </c>
      <c r="J9" t="s">
        <v>21</v>
      </c>
      <c r="K9" t="s">
        <v>20</v>
      </c>
      <c r="L9" t="s">
        <v>21</v>
      </c>
      <c r="M9" t="s">
        <v>20</v>
      </c>
      <c r="N9" t="s">
        <v>21</v>
      </c>
      <c r="O9" t="s">
        <v>20</v>
      </c>
      <c r="P9" t="s">
        <v>19</v>
      </c>
      <c r="Q9" t="s">
        <v>22</v>
      </c>
      <c r="R9" t="s">
        <v>14</v>
      </c>
      <c r="S9" s="1">
        <f t="shared" si="5"/>
        <v>6</v>
      </c>
      <c r="T9" s="1">
        <f t="shared" si="6"/>
        <v>2</v>
      </c>
      <c r="U9" s="1" t="s">
        <v>20</v>
      </c>
      <c r="V9">
        <f t="shared" si="0"/>
        <v>6</v>
      </c>
      <c r="W9" s="2">
        <f t="shared" si="2"/>
        <v>0.75</v>
      </c>
      <c r="X9">
        <f t="shared" si="1"/>
        <v>2</v>
      </c>
      <c r="Y9" s="2">
        <f t="shared" si="2"/>
        <v>0.25</v>
      </c>
      <c r="Z9">
        <f t="shared" si="3"/>
        <v>0</v>
      </c>
      <c r="AA9" s="2">
        <f t="shared" ref="AA9" si="13">(Z9*100/8)/100</f>
        <v>0</v>
      </c>
      <c r="AB9" s="1" t="s">
        <v>21</v>
      </c>
      <c r="AC9" s="1" t="s">
        <v>20</v>
      </c>
    </row>
    <row r="10" spans="1:32" x14ac:dyDescent="0.25">
      <c r="A10" t="s">
        <v>15</v>
      </c>
      <c r="B10" t="s">
        <v>21</v>
      </c>
      <c r="C10" t="s">
        <v>20</v>
      </c>
      <c r="D10" t="s">
        <v>19</v>
      </c>
      <c r="E10" t="s">
        <v>22</v>
      </c>
      <c r="F10" t="s">
        <v>21</v>
      </c>
      <c r="G10" t="s">
        <v>20</v>
      </c>
      <c r="H10" t="s">
        <v>19</v>
      </c>
      <c r="I10" t="s">
        <v>22</v>
      </c>
      <c r="J10" t="s">
        <v>21</v>
      </c>
      <c r="K10" t="s">
        <v>20</v>
      </c>
      <c r="L10" t="s">
        <v>21</v>
      </c>
      <c r="M10" t="s">
        <v>20</v>
      </c>
      <c r="N10" t="s">
        <v>21</v>
      </c>
      <c r="O10" t="s">
        <v>20</v>
      </c>
      <c r="P10" t="s">
        <v>21</v>
      </c>
      <c r="Q10" t="s">
        <v>20</v>
      </c>
      <c r="R10" t="s">
        <v>16</v>
      </c>
      <c r="S10" s="1">
        <f t="shared" si="5"/>
        <v>6</v>
      </c>
      <c r="T10" s="1">
        <f t="shared" si="6"/>
        <v>2</v>
      </c>
      <c r="U10" s="1" t="s">
        <v>20</v>
      </c>
      <c r="V10">
        <f t="shared" si="0"/>
        <v>6</v>
      </c>
      <c r="W10" s="2">
        <f t="shared" si="2"/>
        <v>0.75</v>
      </c>
      <c r="X10">
        <f t="shared" si="1"/>
        <v>2</v>
      </c>
      <c r="Y10" s="2">
        <f t="shared" si="2"/>
        <v>0.25</v>
      </c>
      <c r="Z10">
        <f t="shared" si="3"/>
        <v>0</v>
      </c>
      <c r="AA10" s="2">
        <f t="shared" ref="AA10" si="14">(Z10*100/8)/100</f>
        <v>0</v>
      </c>
      <c r="AB10" s="1" t="s">
        <v>21</v>
      </c>
      <c r="AC10" s="1" t="s">
        <v>20</v>
      </c>
    </row>
    <row r="11" spans="1:32" x14ac:dyDescent="0.25">
      <c r="A11" t="s">
        <v>8</v>
      </c>
      <c r="B11" t="s">
        <v>19</v>
      </c>
      <c r="C11" t="s">
        <v>22</v>
      </c>
      <c r="D11" t="s">
        <v>21</v>
      </c>
      <c r="E11" t="s">
        <v>20</v>
      </c>
      <c r="F11" t="s">
        <v>19</v>
      </c>
      <c r="G11" t="s">
        <v>22</v>
      </c>
      <c r="H11" t="s">
        <v>21</v>
      </c>
      <c r="I11" t="s">
        <v>20</v>
      </c>
      <c r="J11" t="s">
        <v>21</v>
      </c>
      <c r="K11" t="s">
        <v>20</v>
      </c>
      <c r="L11" t="s">
        <v>19</v>
      </c>
      <c r="M11" t="s">
        <v>22</v>
      </c>
      <c r="N11" t="s">
        <v>19</v>
      </c>
      <c r="O11" t="s">
        <v>22</v>
      </c>
      <c r="P11" t="s">
        <v>21</v>
      </c>
      <c r="Q11" t="s">
        <v>20</v>
      </c>
      <c r="R11" t="s">
        <v>17</v>
      </c>
      <c r="S11" s="1">
        <f t="shared" si="5"/>
        <v>4</v>
      </c>
      <c r="T11" s="1">
        <f t="shared" si="6"/>
        <v>4</v>
      </c>
      <c r="U11" s="1" t="s">
        <v>25</v>
      </c>
      <c r="V11">
        <f t="shared" si="0"/>
        <v>4</v>
      </c>
      <c r="W11" s="2">
        <f t="shared" si="2"/>
        <v>0.5</v>
      </c>
      <c r="X11">
        <f t="shared" si="1"/>
        <v>4</v>
      </c>
      <c r="Y11" s="2">
        <f t="shared" si="2"/>
        <v>0.5</v>
      </c>
      <c r="Z11">
        <f t="shared" si="3"/>
        <v>0</v>
      </c>
      <c r="AA11" s="2">
        <f t="shared" ref="AA11" si="15">(Z11*100/8)/100</f>
        <v>0</v>
      </c>
      <c r="AB11" s="1" t="s">
        <v>25</v>
      </c>
      <c r="AC11" s="1" t="s">
        <v>25</v>
      </c>
    </row>
    <row r="12" spans="1:32" x14ac:dyDescent="0.25">
      <c r="A12" t="s">
        <v>2</v>
      </c>
      <c r="B12" t="s">
        <v>19</v>
      </c>
      <c r="C12" t="s">
        <v>22</v>
      </c>
      <c r="D12" t="s">
        <v>19</v>
      </c>
      <c r="E12" t="s">
        <v>22</v>
      </c>
      <c r="F12" t="s">
        <v>19</v>
      </c>
      <c r="G12" t="s">
        <v>22</v>
      </c>
      <c r="H12" t="s">
        <v>19</v>
      </c>
      <c r="I12" t="s">
        <v>22</v>
      </c>
      <c r="J12" t="s">
        <v>19</v>
      </c>
      <c r="K12" t="s">
        <v>22</v>
      </c>
      <c r="L12" t="s">
        <v>19</v>
      </c>
      <c r="M12" t="s">
        <v>22</v>
      </c>
      <c r="N12" t="s">
        <v>19</v>
      </c>
      <c r="O12" t="s">
        <v>22</v>
      </c>
      <c r="P12" t="s">
        <v>19</v>
      </c>
      <c r="Q12" t="s">
        <v>22</v>
      </c>
      <c r="R12" t="s">
        <v>18</v>
      </c>
      <c r="S12" s="1">
        <f t="shared" si="5"/>
        <v>0</v>
      </c>
      <c r="T12" s="1">
        <f t="shared" si="6"/>
        <v>8</v>
      </c>
      <c r="U12" s="1" t="s">
        <v>22</v>
      </c>
      <c r="V12">
        <f t="shared" si="0"/>
        <v>0</v>
      </c>
      <c r="W12" s="2">
        <f t="shared" si="2"/>
        <v>0</v>
      </c>
      <c r="X12">
        <f t="shared" si="1"/>
        <v>8</v>
      </c>
      <c r="Y12" s="2">
        <f t="shared" si="2"/>
        <v>1</v>
      </c>
      <c r="Z12">
        <f t="shared" si="3"/>
        <v>0</v>
      </c>
      <c r="AA12" s="2">
        <f t="shared" ref="AA12" si="16">(Z12*100/8)/100</f>
        <v>0</v>
      </c>
      <c r="AB12" s="1" t="s">
        <v>19</v>
      </c>
      <c r="AC12" s="1" t="s">
        <v>22</v>
      </c>
    </row>
    <row r="13" spans="1:32" x14ac:dyDescent="0.25">
      <c r="B13" t="s">
        <v>20</v>
      </c>
      <c r="C13">
        <f>COUNTIF(C2:C12,"SI")</f>
        <v>7</v>
      </c>
      <c r="E13">
        <f>COUNTIF(E2:E12,"SI")</f>
        <v>4</v>
      </c>
      <c r="G13">
        <f>COUNTIF(G2:G12,"SI")</f>
        <v>6</v>
      </c>
      <c r="I13">
        <f>COUNTIF(I2:I12,"SI")</f>
        <v>3</v>
      </c>
      <c r="K13">
        <f>COUNTIF(K2:K12,"SI")</f>
        <v>5</v>
      </c>
      <c r="M13">
        <f>COUNTIF(M2:M12,"SI")</f>
        <v>5</v>
      </c>
      <c r="O13">
        <f>COUNTIF(O2:O12,"SI")</f>
        <v>5</v>
      </c>
      <c r="Q13">
        <f>COUNTIF(Q2:Q12,"SI")</f>
        <v>4</v>
      </c>
      <c r="AB13" s="1" t="s">
        <v>20</v>
      </c>
      <c r="AC13" s="1">
        <f>COUNTIF(AC2:AC12,"SI")</f>
        <v>5</v>
      </c>
    </row>
    <row r="14" spans="1:32" x14ac:dyDescent="0.25">
      <c r="B14" t="s">
        <v>22</v>
      </c>
      <c r="C14">
        <f>COUNTIF(C2:C12,"no")</f>
        <v>4</v>
      </c>
      <c r="E14">
        <f>COUNTIF(E2:E12,"no")</f>
        <v>7</v>
      </c>
      <c r="G14">
        <f>COUNTIF(G2:G12,"no")</f>
        <v>5</v>
      </c>
      <c r="I14">
        <f>COUNTIF(I2:I12,"no")</f>
        <v>8</v>
      </c>
      <c r="K14">
        <f>COUNTIF(K2:K12,"no")</f>
        <v>6</v>
      </c>
      <c r="M14">
        <f>COUNTIF(M2:M12,"no")</f>
        <v>6</v>
      </c>
      <c r="O14">
        <f>COUNTIF(O2:O12,"no")</f>
        <v>6</v>
      </c>
      <c r="Q14">
        <f>COUNTIF(Q2:Q12,"no")</f>
        <v>7</v>
      </c>
      <c r="AB14" s="1" t="s">
        <v>22</v>
      </c>
      <c r="AC14" s="1">
        <f>COUNTIF(AC2:AC12,"no")</f>
        <v>3</v>
      </c>
    </row>
    <row r="15" spans="1:32" x14ac:dyDescent="0.25">
      <c r="AB15" s="1"/>
      <c r="AC15" s="1"/>
    </row>
    <row r="16" spans="1:32" x14ac:dyDescent="0.25">
      <c r="A16" s="1" t="s">
        <v>23</v>
      </c>
      <c r="B16" t="s">
        <v>19</v>
      </c>
      <c r="C16" t="s">
        <v>22</v>
      </c>
      <c r="D16" t="s">
        <v>21</v>
      </c>
      <c r="E16" t="s">
        <v>22</v>
      </c>
      <c r="F16" t="s">
        <v>19</v>
      </c>
      <c r="G16" t="s">
        <v>22</v>
      </c>
      <c r="H16" t="s">
        <v>21</v>
      </c>
      <c r="I16" t="s">
        <v>22</v>
      </c>
      <c r="J16" t="s">
        <v>21</v>
      </c>
      <c r="K16" t="s">
        <v>22</v>
      </c>
      <c r="L16" t="s">
        <v>19</v>
      </c>
      <c r="M16" t="s">
        <v>22</v>
      </c>
      <c r="N16" t="s">
        <v>19</v>
      </c>
      <c r="O16" t="s">
        <v>22</v>
      </c>
      <c r="P16" t="s">
        <v>21</v>
      </c>
      <c r="Q16" t="s">
        <v>22</v>
      </c>
      <c r="R16" t="s">
        <v>26</v>
      </c>
      <c r="U16"/>
      <c r="V16" s="1">
        <f>COUNTIF(B16:P16,"H")</f>
        <v>4</v>
      </c>
      <c r="W16" s="2">
        <f>(V16*100/8)/100</f>
        <v>0.5</v>
      </c>
      <c r="X16" s="1">
        <f>COUNTIF(B16:P16,"A")</f>
        <v>4</v>
      </c>
      <c r="Y16" s="2">
        <f>(X16*100/8)/100</f>
        <v>0.5</v>
      </c>
      <c r="Z16" s="1">
        <f>COUNTIF(B16:P16,"D")</f>
        <v>0</v>
      </c>
      <c r="AA16" s="2">
        <f t="shared" ref="AA16:AA22" si="17">(Z16*100/8)/100</f>
        <v>0</v>
      </c>
      <c r="AB16" s="1" t="s">
        <v>25</v>
      </c>
      <c r="AF16" s="1"/>
    </row>
    <row r="17" spans="1:32" x14ac:dyDescent="0.25">
      <c r="A17" s="1" t="s">
        <v>23</v>
      </c>
      <c r="B17" t="s">
        <v>21</v>
      </c>
      <c r="C17" t="s">
        <v>22</v>
      </c>
      <c r="D17" t="s">
        <v>19</v>
      </c>
      <c r="E17" t="s">
        <v>22</v>
      </c>
      <c r="F17" t="s">
        <v>23</v>
      </c>
      <c r="G17" t="s">
        <v>20</v>
      </c>
      <c r="H17" t="s">
        <v>19</v>
      </c>
      <c r="I17" t="s">
        <v>22</v>
      </c>
      <c r="J17" t="s">
        <v>19</v>
      </c>
      <c r="K17" t="s">
        <v>22</v>
      </c>
      <c r="L17" t="s">
        <v>21</v>
      </c>
      <c r="M17" t="s">
        <v>22</v>
      </c>
      <c r="N17" t="s">
        <v>19</v>
      </c>
      <c r="O17" t="s">
        <v>22</v>
      </c>
      <c r="P17" t="s">
        <v>19</v>
      </c>
      <c r="Q17" t="s">
        <v>22</v>
      </c>
      <c r="R17" t="s">
        <v>27</v>
      </c>
      <c r="U17"/>
      <c r="V17" s="1">
        <f t="shared" ref="V17:V22" si="18">COUNTIF(B17:P17,"H")</f>
        <v>2</v>
      </c>
      <c r="W17" s="2">
        <f t="shared" ref="W17:W22" si="19">(V17*100/8)/100</f>
        <v>0.25</v>
      </c>
      <c r="X17" s="1">
        <f t="shared" ref="X17:X22" si="20">COUNTIF(B17:P17,"A")</f>
        <v>5</v>
      </c>
      <c r="Y17" s="2">
        <f t="shared" ref="Y17:Y22" si="21">(X17*100/8)/100</f>
        <v>0.625</v>
      </c>
      <c r="Z17" s="1">
        <f t="shared" ref="Z17:Z22" si="22">COUNTIF(B17:P17,"D")</f>
        <v>1</v>
      </c>
      <c r="AA17" s="2">
        <f t="shared" si="17"/>
        <v>0.125</v>
      </c>
      <c r="AB17" s="1" t="s">
        <v>19</v>
      </c>
      <c r="AC17" s="1" t="s">
        <v>22</v>
      </c>
      <c r="AF17" s="1"/>
    </row>
    <row r="18" spans="1:32" x14ac:dyDescent="0.25">
      <c r="A18" s="1" t="s">
        <v>23</v>
      </c>
      <c r="B18" t="s">
        <v>19</v>
      </c>
      <c r="C18" t="s">
        <v>22</v>
      </c>
      <c r="D18" t="s">
        <v>21</v>
      </c>
      <c r="E18" t="s">
        <v>22</v>
      </c>
      <c r="F18" t="s">
        <v>19</v>
      </c>
      <c r="G18" t="s">
        <v>22</v>
      </c>
      <c r="H18" t="s">
        <v>21</v>
      </c>
      <c r="I18" t="s">
        <v>22</v>
      </c>
      <c r="J18" t="s">
        <v>19</v>
      </c>
      <c r="K18" t="s">
        <v>22</v>
      </c>
      <c r="L18" t="s">
        <v>19</v>
      </c>
      <c r="M18" t="s">
        <v>22</v>
      </c>
      <c r="N18" t="s">
        <v>21</v>
      </c>
      <c r="O18" t="s">
        <v>22</v>
      </c>
      <c r="P18" t="s">
        <v>19</v>
      </c>
      <c r="Q18" t="s">
        <v>22</v>
      </c>
      <c r="R18" t="s">
        <v>28</v>
      </c>
      <c r="U18"/>
      <c r="V18" s="1">
        <f t="shared" si="18"/>
        <v>3</v>
      </c>
      <c r="W18" s="2">
        <f t="shared" si="19"/>
        <v>0.375</v>
      </c>
      <c r="X18" s="1">
        <f t="shared" si="20"/>
        <v>5</v>
      </c>
      <c r="Y18" s="2">
        <f t="shared" si="21"/>
        <v>0.625</v>
      </c>
      <c r="Z18" s="1">
        <f t="shared" si="22"/>
        <v>0</v>
      </c>
      <c r="AA18" s="2">
        <f t="shared" si="17"/>
        <v>0</v>
      </c>
      <c r="AB18" s="1" t="s">
        <v>19</v>
      </c>
      <c r="AC18" s="1" t="s">
        <v>22</v>
      </c>
      <c r="AF18" s="1"/>
    </row>
    <row r="19" spans="1:32" x14ac:dyDescent="0.25">
      <c r="A19" s="1" t="s">
        <v>19</v>
      </c>
      <c r="B19" t="s">
        <v>19</v>
      </c>
      <c r="C19" t="s">
        <v>20</v>
      </c>
      <c r="D19" t="s">
        <v>19</v>
      </c>
      <c r="E19" t="s">
        <v>20</v>
      </c>
      <c r="F19" t="s">
        <v>19</v>
      </c>
      <c r="G19" t="s">
        <v>20</v>
      </c>
      <c r="H19" t="s">
        <v>19</v>
      </c>
      <c r="I19" t="s">
        <v>20</v>
      </c>
      <c r="J19" t="s">
        <v>19</v>
      </c>
      <c r="K19" t="s">
        <v>20</v>
      </c>
      <c r="L19" t="s">
        <v>19</v>
      </c>
      <c r="M19" t="s">
        <v>20</v>
      </c>
      <c r="N19" t="s">
        <v>19</v>
      </c>
      <c r="O19" t="s">
        <v>20</v>
      </c>
      <c r="P19" t="s">
        <v>19</v>
      </c>
      <c r="Q19" t="s">
        <v>20</v>
      </c>
      <c r="R19" t="s">
        <v>29</v>
      </c>
      <c r="U19"/>
      <c r="V19" s="1">
        <f t="shared" si="18"/>
        <v>0</v>
      </c>
      <c r="W19" s="2">
        <f t="shared" si="19"/>
        <v>0</v>
      </c>
      <c r="X19" s="1">
        <f t="shared" si="20"/>
        <v>8</v>
      </c>
      <c r="Y19" s="2">
        <f t="shared" si="21"/>
        <v>1</v>
      </c>
      <c r="Z19" s="1">
        <f t="shared" si="22"/>
        <v>0</v>
      </c>
      <c r="AA19" s="2">
        <f t="shared" si="17"/>
        <v>0</v>
      </c>
      <c r="AB19" s="1" t="s">
        <v>19</v>
      </c>
      <c r="AC19" s="1" t="s">
        <v>20</v>
      </c>
      <c r="AF19" s="1"/>
    </row>
    <row r="20" spans="1:32" x14ac:dyDescent="0.25">
      <c r="A20" s="1" t="s">
        <v>19</v>
      </c>
      <c r="B20" t="s">
        <v>23</v>
      </c>
      <c r="C20" t="s">
        <v>22</v>
      </c>
      <c r="D20" t="s">
        <v>19</v>
      </c>
      <c r="E20" t="s">
        <v>20</v>
      </c>
      <c r="F20" t="s">
        <v>23</v>
      </c>
      <c r="G20" t="s">
        <v>22</v>
      </c>
      <c r="H20" t="s">
        <v>19</v>
      </c>
      <c r="I20" t="s">
        <v>20</v>
      </c>
      <c r="J20" t="s">
        <v>19</v>
      </c>
      <c r="K20" t="s">
        <v>20</v>
      </c>
      <c r="L20" t="s">
        <v>19</v>
      </c>
      <c r="M20" t="s">
        <v>20</v>
      </c>
      <c r="N20" t="s">
        <v>19</v>
      </c>
      <c r="O20" t="s">
        <v>20</v>
      </c>
      <c r="P20" t="s">
        <v>19</v>
      </c>
      <c r="Q20" t="s">
        <v>20</v>
      </c>
      <c r="R20" t="s">
        <v>30</v>
      </c>
      <c r="U20"/>
      <c r="V20" s="1">
        <f t="shared" si="18"/>
        <v>0</v>
      </c>
      <c r="W20" s="2">
        <f t="shared" si="19"/>
        <v>0</v>
      </c>
      <c r="X20" s="1">
        <f t="shared" si="20"/>
        <v>6</v>
      </c>
      <c r="Y20" s="2">
        <f t="shared" si="21"/>
        <v>0.75</v>
      </c>
      <c r="Z20" s="1">
        <f t="shared" si="22"/>
        <v>2</v>
      </c>
      <c r="AA20" s="2">
        <f t="shared" si="17"/>
        <v>0.25</v>
      </c>
      <c r="AB20" s="1" t="s">
        <v>19</v>
      </c>
      <c r="AC20" s="1" t="s">
        <v>20</v>
      </c>
      <c r="AF20" s="1"/>
    </row>
    <row r="21" spans="1:32" x14ac:dyDescent="0.25">
      <c r="A21" s="1" t="s">
        <v>23</v>
      </c>
      <c r="B21" t="s">
        <v>19</v>
      </c>
      <c r="C21" t="s">
        <v>22</v>
      </c>
      <c r="D21" t="s">
        <v>21</v>
      </c>
      <c r="E21" t="s">
        <v>22</v>
      </c>
      <c r="F21" t="s">
        <v>19</v>
      </c>
      <c r="G21" t="s">
        <v>22</v>
      </c>
      <c r="H21" t="s">
        <v>21</v>
      </c>
      <c r="I21" t="s">
        <v>22</v>
      </c>
      <c r="J21" t="s">
        <v>21</v>
      </c>
      <c r="K21" t="s">
        <v>22</v>
      </c>
      <c r="L21" t="s">
        <v>23</v>
      </c>
      <c r="M21" t="s">
        <v>20</v>
      </c>
      <c r="N21" t="s">
        <v>19</v>
      </c>
      <c r="O21" t="s">
        <v>22</v>
      </c>
      <c r="P21" t="s">
        <v>21</v>
      </c>
      <c r="Q21" t="s">
        <v>22</v>
      </c>
      <c r="R21" t="s">
        <v>31</v>
      </c>
      <c r="U21"/>
      <c r="V21" s="1">
        <f t="shared" si="18"/>
        <v>4</v>
      </c>
      <c r="W21" s="2">
        <f t="shared" si="19"/>
        <v>0.5</v>
      </c>
      <c r="X21" s="1">
        <f t="shared" si="20"/>
        <v>3</v>
      </c>
      <c r="Y21" s="2">
        <f t="shared" si="21"/>
        <v>0.375</v>
      </c>
      <c r="Z21" s="1">
        <f t="shared" si="22"/>
        <v>1</v>
      </c>
      <c r="AA21" s="2">
        <f t="shared" si="17"/>
        <v>0.125</v>
      </c>
      <c r="AB21" s="1" t="s">
        <v>21</v>
      </c>
      <c r="AC21" s="1" t="s">
        <v>22</v>
      </c>
      <c r="AF21" s="1"/>
    </row>
    <row r="22" spans="1:32" x14ac:dyDescent="0.25">
      <c r="A22" s="1" t="s">
        <v>19</v>
      </c>
      <c r="B22" t="s">
        <v>21</v>
      </c>
      <c r="C22" t="s">
        <v>22</v>
      </c>
      <c r="D22" t="s">
        <v>19</v>
      </c>
      <c r="E22" t="s">
        <v>20</v>
      </c>
      <c r="F22" t="s">
        <v>21</v>
      </c>
      <c r="G22" t="s">
        <v>22</v>
      </c>
      <c r="H22" t="s">
        <v>19</v>
      </c>
      <c r="I22" t="s">
        <v>20</v>
      </c>
      <c r="J22" t="s">
        <v>21</v>
      </c>
      <c r="K22" t="s">
        <v>22</v>
      </c>
      <c r="L22" t="s">
        <v>21</v>
      </c>
      <c r="M22" t="s">
        <v>22</v>
      </c>
      <c r="N22" t="s">
        <v>21</v>
      </c>
      <c r="O22" t="s">
        <v>22</v>
      </c>
      <c r="P22" t="s">
        <v>21</v>
      </c>
      <c r="Q22" t="s">
        <v>22</v>
      </c>
      <c r="R22" t="s">
        <v>32</v>
      </c>
      <c r="U22"/>
      <c r="V22" s="1">
        <f t="shared" si="18"/>
        <v>6</v>
      </c>
      <c r="W22" s="2">
        <f t="shared" si="19"/>
        <v>0.75</v>
      </c>
      <c r="X22" s="1">
        <f t="shared" si="20"/>
        <v>2</v>
      </c>
      <c r="Y22" s="2">
        <f t="shared" si="21"/>
        <v>0.25</v>
      </c>
      <c r="Z22" s="1">
        <f t="shared" si="22"/>
        <v>0</v>
      </c>
      <c r="AA22" s="2">
        <f t="shared" si="17"/>
        <v>0</v>
      </c>
      <c r="AB22" s="1" t="s">
        <v>21</v>
      </c>
      <c r="AC22" s="1" t="s">
        <v>22</v>
      </c>
      <c r="AF22" s="1"/>
    </row>
    <row r="23" spans="1:32" x14ac:dyDescent="0.25">
      <c r="B23" t="s">
        <v>20</v>
      </c>
      <c r="C23" s="1">
        <f>COUNTIF(C16:C22,"SI")</f>
        <v>1</v>
      </c>
      <c r="D23" s="1"/>
      <c r="E23" s="1">
        <f>COUNTIF(E16:E22,"SI")</f>
        <v>3</v>
      </c>
      <c r="F23" s="1"/>
      <c r="G23" s="1">
        <f>COUNTIF(G16:G22,"SI")</f>
        <v>2</v>
      </c>
      <c r="H23" s="1"/>
      <c r="I23" s="1">
        <f>COUNTIF(I16:I22,"SI")</f>
        <v>3</v>
      </c>
      <c r="J23" s="1"/>
      <c r="K23" s="1">
        <f>COUNTIF(K16:K22,"SI")</f>
        <v>2</v>
      </c>
      <c r="L23" s="1"/>
      <c r="M23" s="1">
        <f>COUNTIF(M16:M22,"SI")</f>
        <v>3</v>
      </c>
      <c r="N23" s="1"/>
      <c r="O23" s="1">
        <f>COUNTIF(O16:O22,"SI")</f>
        <v>2</v>
      </c>
      <c r="P23" s="1"/>
      <c r="Q23" s="1">
        <f>COUNTIF(Q16:Q22,"SI")</f>
        <v>2</v>
      </c>
      <c r="AB23" s="1" t="s">
        <v>20</v>
      </c>
      <c r="AC23" s="1">
        <f>COUNTIF(AC16:AC22,"SI")</f>
        <v>2</v>
      </c>
    </row>
    <row r="24" spans="1:32" x14ac:dyDescent="0.25">
      <c r="B24" t="s">
        <v>22</v>
      </c>
      <c r="C24" s="1">
        <f>COUNTIF(C16:C22,"no")</f>
        <v>6</v>
      </c>
      <c r="D24" s="1"/>
      <c r="E24" s="1">
        <f>COUNTIF(E16:E22,"no")</f>
        <v>4</v>
      </c>
      <c r="F24" s="1"/>
      <c r="G24" s="1">
        <f>COUNTIF(G16:G22,"no")</f>
        <v>5</v>
      </c>
      <c r="H24" s="1"/>
      <c r="I24" s="1">
        <f>COUNTIF(I16:I22,"no")</f>
        <v>4</v>
      </c>
      <c r="J24" s="1"/>
      <c r="K24" s="1">
        <f>COUNTIF(K16:K22,"no")</f>
        <v>5</v>
      </c>
      <c r="L24" s="1"/>
      <c r="M24" s="1">
        <f>COUNTIF(M16:M22,"no")</f>
        <v>4</v>
      </c>
      <c r="N24" s="1"/>
      <c r="O24" s="1">
        <f>COUNTIF(O16:O22,"no")</f>
        <v>5</v>
      </c>
      <c r="P24" s="1"/>
      <c r="Q24" s="1">
        <f>COUNTIF(Q16:Q22,"no")</f>
        <v>5</v>
      </c>
      <c r="AB24" s="1" t="s">
        <v>22</v>
      </c>
      <c r="AC24" s="1">
        <f>COUNTIF(AC16:AC22,"no")</f>
        <v>4</v>
      </c>
    </row>
  </sheetData>
  <conditionalFormatting sqref="C1:Q15 B17:B22 D16:D22 F16:F22 H16:H22 J16:J22 L16:L22 N16:N22 P16:R20 P21:P22 R21:R22 C23:Q1048576 U16:Z22">
    <cfRule type="cellIs" dxfId="143" priority="143" operator="equal">
      <formula>"NO"</formula>
    </cfRule>
    <cfRule type="cellIs" dxfId="142" priority="144" operator="equal">
      <formula>"SI"</formula>
    </cfRule>
  </conditionalFormatting>
  <conditionalFormatting sqref="AE16:AE22">
    <cfRule type="cellIs" dxfId="141" priority="141" operator="equal">
      <formula>"NO"</formula>
    </cfRule>
    <cfRule type="cellIs" dxfId="140" priority="142" operator="equal">
      <formula>"SI"</formula>
    </cfRule>
  </conditionalFormatting>
  <conditionalFormatting sqref="V2:V12">
    <cfRule type="cellIs" dxfId="139" priority="139" operator="equal">
      <formula>"NO"</formula>
    </cfRule>
    <cfRule type="cellIs" dxfId="138" priority="140" operator="equal">
      <formula>"SI"</formula>
    </cfRule>
  </conditionalFormatting>
  <conditionalFormatting sqref="X2:X12">
    <cfRule type="cellIs" dxfId="137" priority="137" operator="equal">
      <formula>"NO"</formula>
    </cfRule>
    <cfRule type="cellIs" dxfId="136" priority="138" operator="equal">
      <formula>"SI"</formula>
    </cfRule>
  </conditionalFormatting>
  <conditionalFormatting sqref="Z2:Z12">
    <cfRule type="cellIs" dxfId="135" priority="135" operator="equal">
      <formula>"NO"</formula>
    </cfRule>
    <cfRule type="cellIs" dxfId="134" priority="136" operator="equal">
      <formula>"SI"</formula>
    </cfRule>
  </conditionalFormatting>
  <conditionalFormatting sqref="AC13">
    <cfRule type="cellIs" dxfId="133" priority="133" operator="equal">
      <formula>"NO"</formula>
    </cfRule>
    <cfRule type="cellIs" dxfId="132" priority="134" operator="equal">
      <formula>"SI"</formula>
    </cfRule>
  </conditionalFormatting>
  <conditionalFormatting sqref="AC14:AC15">
    <cfRule type="cellIs" dxfId="131" priority="131" operator="equal">
      <formula>"NO"</formula>
    </cfRule>
    <cfRule type="cellIs" dxfId="130" priority="132" operator="equal">
      <formula>"SI"</formula>
    </cfRule>
  </conditionalFormatting>
  <conditionalFormatting sqref="AC2:AC12">
    <cfRule type="cellIs" dxfId="129" priority="129" operator="equal">
      <formula>"NO"</formula>
    </cfRule>
    <cfRule type="cellIs" dxfId="128" priority="130" operator="equal">
      <formula>"SI"</formula>
    </cfRule>
  </conditionalFormatting>
  <conditionalFormatting sqref="AC17:AC22">
    <cfRule type="cellIs" dxfId="127" priority="127" operator="equal">
      <formula>"NO"</formula>
    </cfRule>
    <cfRule type="cellIs" dxfId="126" priority="128" operator="equal">
      <formula>"SI"</formula>
    </cfRule>
  </conditionalFormatting>
  <conditionalFormatting sqref="AC23">
    <cfRule type="cellIs" dxfId="125" priority="125" operator="equal">
      <formula>"NO"</formula>
    </cfRule>
    <cfRule type="cellIs" dxfId="124" priority="126" operator="equal">
      <formula>"SI"</formula>
    </cfRule>
  </conditionalFormatting>
  <conditionalFormatting sqref="AC24">
    <cfRule type="cellIs" dxfId="123" priority="123" operator="equal">
      <formula>"NO"</formula>
    </cfRule>
    <cfRule type="cellIs" dxfId="122" priority="124" operator="equal">
      <formula>"SI"</formula>
    </cfRule>
  </conditionalFormatting>
  <conditionalFormatting sqref="C16">
    <cfRule type="cellIs" dxfId="121" priority="121" operator="equal">
      <formula>"NO"</formula>
    </cfRule>
    <cfRule type="cellIs" dxfId="120" priority="122" operator="equal">
      <formula>"SI"</formula>
    </cfRule>
  </conditionalFormatting>
  <conditionalFormatting sqref="E16">
    <cfRule type="cellIs" dxfId="119" priority="119" operator="equal">
      <formula>"NO"</formula>
    </cfRule>
    <cfRule type="cellIs" dxfId="118" priority="120" operator="equal">
      <formula>"SI"</formula>
    </cfRule>
  </conditionalFormatting>
  <conditionalFormatting sqref="G16">
    <cfRule type="cellIs" dxfId="117" priority="117" operator="equal">
      <formula>"NO"</formula>
    </cfRule>
    <cfRule type="cellIs" dxfId="116" priority="118" operator="equal">
      <formula>"SI"</formula>
    </cfRule>
  </conditionalFormatting>
  <conditionalFormatting sqref="I16">
    <cfRule type="cellIs" dxfId="115" priority="115" operator="equal">
      <formula>"NO"</formula>
    </cfRule>
    <cfRule type="cellIs" dxfId="114" priority="116" operator="equal">
      <formula>"SI"</formula>
    </cfRule>
  </conditionalFormatting>
  <conditionalFormatting sqref="K16">
    <cfRule type="cellIs" dxfId="113" priority="113" operator="equal">
      <formula>"NO"</formula>
    </cfRule>
    <cfRule type="cellIs" dxfId="112" priority="114" operator="equal">
      <formula>"SI"</formula>
    </cfRule>
  </conditionalFormatting>
  <conditionalFormatting sqref="M16">
    <cfRule type="cellIs" dxfId="111" priority="111" operator="equal">
      <formula>"NO"</formula>
    </cfRule>
    <cfRule type="cellIs" dxfId="110" priority="112" operator="equal">
      <formula>"SI"</formula>
    </cfRule>
  </conditionalFormatting>
  <conditionalFormatting sqref="O16">
    <cfRule type="cellIs" dxfId="109" priority="109" operator="equal">
      <formula>"NO"</formula>
    </cfRule>
    <cfRule type="cellIs" dxfId="108" priority="110" operator="equal">
      <formula>"SI"</formula>
    </cfRule>
  </conditionalFormatting>
  <conditionalFormatting sqref="C17">
    <cfRule type="cellIs" dxfId="107" priority="107" operator="equal">
      <formula>"NO"</formula>
    </cfRule>
    <cfRule type="cellIs" dxfId="106" priority="108" operator="equal">
      <formula>"SI"</formula>
    </cfRule>
  </conditionalFormatting>
  <conditionalFormatting sqref="E17">
    <cfRule type="cellIs" dxfId="105" priority="105" operator="equal">
      <formula>"NO"</formula>
    </cfRule>
    <cfRule type="cellIs" dxfId="104" priority="106" operator="equal">
      <formula>"SI"</formula>
    </cfRule>
  </conditionalFormatting>
  <conditionalFormatting sqref="I17">
    <cfRule type="cellIs" dxfId="103" priority="103" operator="equal">
      <formula>"NO"</formula>
    </cfRule>
    <cfRule type="cellIs" dxfId="102" priority="104" operator="equal">
      <formula>"SI"</formula>
    </cfRule>
  </conditionalFormatting>
  <conditionalFormatting sqref="K17">
    <cfRule type="cellIs" dxfId="101" priority="101" operator="equal">
      <formula>"NO"</formula>
    </cfRule>
    <cfRule type="cellIs" dxfId="100" priority="102" operator="equal">
      <formula>"SI"</formula>
    </cfRule>
  </conditionalFormatting>
  <conditionalFormatting sqref="M17">
    <cfRule type="cellIs" dxfId="99" priority="99" operator="equal">
      <formula>"NO"</formula>
    </cfRule>
    <cfRule type="cellIs" dxfId="98" priority="100" operator="equal">
      <formula>"SI"</formula>
    </cfRule>
  </conditionalFormatting>
  <conditionalFormatting sqref="O17">
    <cfRule type="cellIs" dxfId="97" priority="97" operator="equal">
      <formula>"NO"</formula>
    </cfRule>
    <cfRule type="cellIs" dxfId="96" priority="98" operator="equal">
      <formula>"SI"</formula>
    </cfRule>
  </conditionalFormatting>
  <conditionalFormatting sqref="C18">
    <cfRule type="cellIs" dxfId="93" priority="93" operator="equal">
      <formula>"NO"</formula>
    </cfRule>
    <cfRule type="cellIs" dxfId="92" priority="94" operator="equal">
      <formula>"SI"</formula>
    </cfRule>
  </conditionalFormatting>
  <conditionalFormatting sqref="E18">
    <cfRule type="cellIs" dxfId="91" priority="91" operator="equal">
      <formula>"NO"</formula>
    </cfRule>
    <cfRule type="cellIs" dxfId="90" priority="92" operator="equal">
      <formula>"SI"</formula>
    </cfRule>
  </conditionalFormatting>
  <conditionalFormatting sqref="G18">
    <cfRule type="cellIs" dxfId="89" priority="89" operator="equal">
      <formula>"NO"</formula>
    </cfRule>
    <cfRule type="cellIs" dxfId="88" priority="90" operator="equal">
      <formula>"SI"</formula>
    </cfRule>
  </conditionalFormatting>
  <conditionalFormatting sqref="I18">
    <cfRule type="cellIs" dxfId="87" priority="87" operator="equal">
      <formula>"NO"</formula>
    </cfRule>
    <cfRule type="cellIs" dxfId="86" priority="88" operator="equal">
      <formula>"SI"</formula>
    </cfRule>
  </conditionalFormatting>
  <conditionalFormatting sqref="K18">
    <cfRule type="cellIs" dxfId="85" priority="85" operator="equal">
      <formula>"NO"</formula>
    </cfRule>
    <cfRule type="cellIs" dxfId="84" priority="86" operator="equal">
      <formula>"SI"</formula>
    </cfRule>
  </conditionalFormatting>
  <conditionalFormatting sqref="M18">
    <cfRule type="cellIs" dxfId="83" priority="83" operator="equal">
      <formula>"NO"</formula>
    </cfRule>
    <cfRule type="cellIs" dxfId="82" priority="84" operator="equal">
      <formula>"SI"</formula>
    </cfRule>
  </conditionalFormatting>
  <conditionalFormatting sqref="O18">
    <cfRule type="cellIs" dxfId="81" priority="81" operator="equal">
      <formula>"NO"</formula>
    </cfRule>
    <cfRule type="cellIs" dxfId="80" priority="82" operator="equal">
      <formula>"SI"</formula>
    </cfRule>
  </conditionalFormatting>
  <conditionalFormatting sqref="G17">
    <cfRule type="cellIs" dxfId="79" priority="79" operator="equal">
      <formula>"NO"</formula>
    </cfRule>
    <cfRule type="cellIs" dxfId="78" priority="80" operator="equal">
      <formula>"SI"</formula>
    </cfRule>
  </conditionalFormatting>
  <conditionalFormatting sqref="C19">
    <cfRule type="cellIs" dxfId="77" priority="77" operator="equal">
      <formula>"NO"</formula>
    </cfRule>
    <cfRule type="cellIs" dxfId="76" priority="78" operator="equal">
      <formula>"SI"</formula>
    </cfRule>
  </conditionalFormatting>
  <conditionalFormatting sqref="E19">
    <cfRule type="cellIs" dxfId="75" priority="75" operator="equal">
      <formula>"NO"</formula>
    </cfRule>
    <cfRule type="cellIs" dxfId="74" priority="76" operator="equal">
      <formula>"SI"</formula>
    </cfRule>
  </conditionalFormatting>
  <conditionalFormatting sqref="G19">
    <cfRule type="cellIs" dxfId="73" priority="73" operator="equal">
      <formula>"NO"</formula>
    </cfRule>
    <cfRule type="cellIs" dxfId="72" priority="74" operator="equal">
      <formula>"SI"</formula>
    </cfRule>
  </conditionalFormatting>
  <conditionalFormatting sqref="I19">
    <cfRule type="cellIs" dxfId="71" priority="71" operator="equal">
      <formula>"NO"</formula>
    </cfRule>
    <cfRule type="cellIs" dxfId="70" priority="72" operator="equal">
      <formula>"SI"</formula>
    </cfRule>
  </conditionalFormatting>
  <conditionalFormatting sqref="K19">
    <cfRule type="cellIs" dxfId="69" priority="69" operator="equal">
      <formula>"NO"</formula>
    </cfRule>
    <cfRule type="cellIs" dxfId="68" priority="70" operator="equal">
      <formula>"SI"</formula>
    </cfRule>
  </conditionalFormatting>
  <conditionalFormatting sqref="M19">
    <cfRule type="cellIs" dxfId="67" priority="67" operator="equal">
      <formula>"NO"</formula>
    </cfRule>
    <cfRule type="cellIs" dxfId="66" priority="68" operator="equal">
      <formula>"SI"</formula>
    </cfRule>
  </conditionalFormatting>
  <conditionalFormatting sqref="O19">
    <cfRule type="cellIs" dxfId="65" priority="65" operator="equal">
      <formula>"NO"</formula>
    </cfRule>
    <cfRule type="cellIs" dxfId="64" priority="66" operator="equal">
      <formula>"SI"</formula>
    </cfRule>
  </conditionalFormatting>
  <conditionalFormatting sqref="E20">
    <cfRule type="cellIs" dxfId="63" priority="63" operator="equal">
      <formula>"NO"</formula>
    </cfRule>
    <cfRule type="cellIs" dxfId="62" priority="64" operator="equal">
      <formula>"SI"</formula>
    </cfRule>
  </conditionalFormatting>
  <conditionalFormatting sqref="I20">
    <cfRule type="cellIs" dxfId="61" priority="61" operator="equal">
      <formula>"NO"</formula>
    </cfRule>
    <cfRule type="cellIs" dxfId="60" priority="62" operator="equal">
      <formula>"SI"</formula>
    </cfRule>
  </conditionalFormatting>
  <conditionalFormatting sqref="K20">
    <cfRule type="cellIs" dxfId="59" priority="59" operator="equal">
      <formula>"NO"</formula>
    </cfRule>
    <cfRule type="cellIs" dxfId="58" priority="60" operator="equal">
      <formula>"SI"</formula>
    </cfRule>
  </conditionalFormatting>
  <conditionalFormatting sqref="M20:M21">
    <cfRule type="cellIs" dxfId="57" priority="57" operator="equal">
      <formula>"NO"</formula>
    </cfRule>
    <cfRule type="cellIs" dxfId="56" priority="58" operator="equal">
      <formula>"SI"</formula>
    </cfRule>
  </conditionalFormatting>
  <conditionalFormatting sqref="O20">
    <cfRule type="cellIs" dxfId="55" priority="55" operator="equal">
      <formula>"NO"</formula>
    </cfRule>
    <cfRule type="cellIs" dxfId="54" priority="56" operator="equal">
      <formula>"SI"</formula>
    </cfRule>
  </conditionalFormatting>
  <conditionalFormatting sqref="C20">
    <cfRule type="cellIs" dxfId="53" priority="53" operator="equal">
      <formula>"NO"</formula>
    </cfRule>
    <cfRule type="cellIs" dxfId="52" priority="54" operator="equal">
      <formula>"SI"</formula>
    </cfRule>
  </conditionalFormatting>
  <conditionalFormatting sqref="G20">
    <cfRule type="cellIs" dxfId="51" priority="51" operator="equal">
      <formula>"NO"</formula>
    </cfRule>
    <cfRule type="cellIs" dxfId="50" priority="52" operator="equal">
      <formula>"SI"</formula>
    </cfRule>
  </conditionalFormatting>
  <conditionalFormatting sqref="C21:C22">
    <cfRule type="cellIs" dxfId="49" priority="49" operator="equal">
      <formula>"NO"</formula>
    </cfRule>
    <cfRule type="cellIs" dxfId="48" priority="50" operator="equal">
      <formula>"SI"</formula>
    </cfRule>
  </conditionalFormatting>
  <conditionalFormatting sqref="E21">
    <cfRule type="cellIs" dxfId="45" priority="45" operator="equal">
      <formula>"NO"</formula>
    </cfRule>
    <cfRule type="cellIs" dxfId="44" priority="46" operator="equal">
      <formula>"SI"</formula>
    </cfRule>
  </conditionalFormatting>
  <conditionalFormatting sqref="G21">
    <cfRule type="cellIs" dxfId="43" priority="43" operator="equal">
      <formula>"NO"</formula>
    </cfRule>
    <cfRule type="cellIs" dxfId="42" priority="44" operator="equal">
      <formula>"SI"</formula>
    </cfRule>
  </conditionalFormatting>
  <conditionalFormatting sqref="I21">
    <cfRule type="cellIs" dxfId="41" priority="41" operator="equal">
      <formula>"NO"</formula>
    </cfRule>
    <cfRule type="cellIs" dxfId="40" priority="42" operator="equal">
      <formula>"SI"</formula>
    </cfRule>
  </conditionalFormatting>
  <conditionalFormatting sqref="K21">
    <cfRule type="cellIs" dxfId="39" priority="39" operator="equal">
      <formula>"NO"</formula>
    </cfRule>
    <cfRule type="cellIs" dxfId="38" priority="40" operator="equal">
      <formula>"SI"</formula>
    </cfRule>
  </conditionalFormatting>
  <conditionalFormatting sqref="O21">
    <cfRule type="cellIs" dxfId="37" priority="37" operator="equal">
      <formula>"NO"</formula>
    </cfRule>
    <cfRule type="cellIs" dxfId="36" priority="38" operator="equal">
      <formula>"SI"</formula>
    </cfRule>
  </conditionalFormatting>
  <conditionalFormatting sqref="Q21">
    <cfRule type="cellIs" dxfId="35" priority="35" operator="equal">
      <formula>"NO"</formula>
    </cfRule>
    <cfRule type="cellIs" dxfId="34" priority="36" operator="equal">
      <formula>"SI"</formula>
    </cfRule>
  </conditionalFormatting>
  <conditionalFormatting sqref="G22">
    <cfRule type="cellIs" dxfId="33" priority="33" operator="equal">
      <formula>"NO"</formula>
    </cfRule>
    <cfRule type="cellIs" dxfId="32" priority="34" operator="equal">
      <formula>"SI"</formula>
    </cfRule>
  </conditionalFormatting>
  <conditionalFormatting sqref="K22">
    <cfRule type="cellIs" dxfId="31" priority="31" operator="equal">
      <formula>"NO"</formula>
    </cfRule>
    <cfRule type="cellIs" dxfId="30" priority="32" operator="equal">
      <formula>"SI"</formula>
    </cfRule>
  </conditionalFormatting>
  <conditionalFormatting sqref="M22">
    <cfRule type="cellIs" dxfId="29" priority="29" operator="equal">
      <formula>"NO"</formula>
    </cfRule>
    <cfRule type="cellIs" dxfId="28" priority="30" operator="equal">
      <formula>"SI"</formula>
    </cfRule>
  </conditionalFormatting>
  <conditionalFormatting sqref="O22">
    <cfRule type="cellIs" dxfId="27" priority="27" operator="equal">
      <formula>"NO"</formula>
    </cfRule>
    <cfRule type="cellIs" dxfId="26" priority="28" operator="equal">
      <formula>"SI"</formula>
    </cfRule>
  </conditionalFormatting>
  <conditionalFormatting sqref="Q22">
    <cfRule type="cellIs" dxfId="25" priority="25" operator="equal">
      <formula>"NO"</formula>
    </cfRule>
    <cfRule type="cellIs" dxfId="24" priority="26" operator="equal">
      <formula>"SI"</formula>
    </cfRule>
  </conditionalFormatting>
  <conditionalFormatting sqref="I22">
    <cfRule type="cellIs" dxfId="23" priority="23" operator="equal">
      <formula>"NO"</formula>
    </cfRule>
    <cfRule type="cellIs" dxfId="22" priority="24" operator="equal">
      <formula>"SI"</formula>
    </cfRule>
  </conditionalFormatting>
  <conditionalFormatting sqref="E22">
    <cfRule type="cellIs" dxfId="21" priority="21" operator="equal">
      <formula>"NO"</formula>
    </cfRule>
    <cfRule type="cellIs" dxfId="20" priority="22" operator="equal">
      <formula>"SI"</formula>
    </cfRule>
  </conditionalFormatting>
  <conditionalFormatting sqref="AA16:AA22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W2:W12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Y2:Y12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AA2:AA12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Borrego</dc:creator>
  <cp:lastModifiedBy>Fernando Borrego</cp:lastModifiedBy>
  <dcterms:created xsi:type="dcterms:W3CDTF">2024-09-04T03:43:03Z</dcterms:created>
  <dcterms:modified xsi:type="dcterms:W3CDTF">2024-09-04T06:06:38Z</dcterms:modified>
</cp:coreProperties>
</file>