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BookAlex/Desktop/"/>
    </mc:Choice>
  </mc:AlternateContent>
  <xr:revisionPtr revIDLastSave="0" documentId="13_ncr:1_{A892271E-3501-9B4C-9372-803C27334A61}" xr6:coauthVersionLast="45" xr6:coauthVersionMax="45" xr10:uidLastSave="{00000000-0000-0000-0000-000000000000}"/>
  <bookViews>
    <workbookView xWindow="5960" yWindow="4060" windowWidth="27640" windowHeight="16940" xr2:uid="{B135405D-D1EA-D24C-87D8-C8FDE68ED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I17" i="1" l="1"/>
  <c r="I16" i="1"/>
  <c r="I15" i="1"/>
  <c r="H14" i="1" l="1"/>
  <c r="I14" i="1" s="1"/>
  <c r="H21" i="1"/>
  <c r="I21" i="1" s="1"/>
  <c r="H20" i="1"/>
  <c r="I20" i="1" s="1"/>
  <c r="H19" i="1"/>
  <c r="I19" i="1" s="1"/>
  <c r="H18" i="1"/>
  <c r="I18" i="1" s="1"/>
  <c r="H13" i="1"/>
  <c r="I13" i="1" s="1"/>
  <c r="H12" i="1"/>
  <c r="I12" i="1" s="1"/>
  <c r="I11" i="1"/>
  <c r="H10" i="1"/>
  <c r="I10" i="1" s="1"/>
  <c r="H9" i="1"/>
  <c r="I9" i="1" s="1"/>
  <c r="H8" i="1"/>
  <c r="I8" i="1" s="1"/>
  <c r="I23" i="1" s="1"/>
  <c r="H7" i="1"/>
  <c r="I7" i="1" s="1"/>
  <c r="H6" i="1"/>
  <c r="I6" i="1" s="1"/>
  <c r="H5" i="1"/>
  <c r="I5" i="1" s="1"/>
  <c r="H4" i="1"/>
  <c r="I4" i="1" s="1"/>
</calcChain>
</file>

<file path=xl/sharedStrings.xml><?xml version="1.0" encoding="utf-8"?>
<sst xmlns="http://schemas.openxmlformats.org/spreadsheetml/2006/main" count="69" uniqueCount="56">
  <si>
    <t>XyloPhone Bill of Materials</t>
  </si>
  <si>
    <t>Qty</t>
  </si>
  <si>
    <t>Vendor</t>
  </si>
  <si>
    <t>MFR</t>
  </si>
  <si>
    <t>MFR #</t>
  </si>
  <si>
    <t>Total cost</t>
  </si>
  <si>
    <t>units per cost</t>
  </si>
  <si>
    <t>cost per part</t>
  </si>
  <si>
    <t>Cost per Scope</t>
  </si>
  <si>
    <t>LED controller</t>
  </si>
  <si>
    <t>Digikey</t>
  </si>
  <si>
    <t>Recom Power</t>
  </si>
  <si>
    <t>RCD-24-0.30‎</t>
  </si>
  <si>
    <t>Voltage reference</t>
  </si>
  <si>
    <t>‎Analog Devices Inc.‎</t>
  </si>
  <si>
    <t>AD680JTZ‎</t>
  </si>
  <si>
    <t>Radial capacitor</t>
  </si>
  <si>
    <t>Murata Electronics‎</t>
  </si>
  <si>
    <t>RDER71H104K0P1H03B‎</t>
  </si>
  <si>
    <t>White LED</t>
  </si>
  <si>
    <t>Lite-On Inc.</t>
  </si>
  <si>
    <t>‎LTPL-P00DWS57‎</t>
  </si>
  <si>
    <t>UV LED</t>
  </si>
  <si>
    <t>SPDT switch</t>
  </si>
  <si>
    <t>NKK Switches</t>
  </si>
  <si>
    <t>MS13AFG01‎</t>
  </si>
  <si>
    <t>Right angle JST Through-Hole 2-Pin Connector</t>
  </si>
  <si>
    <t>JST Sales America</t>
  </si>
  <si>
    <t>S2B-PH-K-S(LF)(SN)</t>
  </si>
  <si>
    <t>JST jumper two wire assembly 6"</t>
  </si>
  <si>
    <t>Sparkfun Industries</t>
  </si>
  <si>
    <t>PRT-09914</t>
  </si>
  <si>
    <t>McMasterCarr</t>
  </si>
  <si>
    <t>1/2" No. 2 screw</t>
  </si>
  <si>
    <t>95893A560</t>
  </si>
  <si>
    <t>1/4" No. 0 screw</t>
  </si>
  <si>
    <t>95893A505</t>
  </si>
  <si>
    <t>Power distribution PCB</t>
  </si>
  <si>
    <t>Power input PCB</t>
  </si>
  <si>
    <t>Power output PCB</t>
  </si>
  <si>
    <t>LED PCB</t>
  </si>
  <si>
    <t>Belomo</t>
  </si>
  <si>
    <t>belomostore.com</t>
  </si>
  <si>
    <t>XyloPhone part</t>
  </si>
  <si>
    <t>battery</t>
  </si>
  <si>
    <t>charger</t>
  </si>
  <si>
    <t>SparkFun</t>
  </si>
  <si>
    <t>Reversible USB A to C Cable - 0.3m</t>
  </si>
  <si>
    <t>CAB-15426  ROHS</t>
  </si>
  <si>
    <t>PRT-13813  ROHS</t>
  </si>
  <si>
    <t>Lithium Ion Battery - 1Ah</t>
  </si>
  <si>
    <t>SparkFun LiPo Charger Plus</t>
  </si>
  <si>
    <t>PRT-15217 </t>
  </si>
  <si>
    <t>Belomo 10x Triplet hand lens</t>
  </si>
  <si>
    <t>‎VLMU1610-365-135CT-ND‎</t>
  </si>
  <si>
    <t>Vishay Semiconductor Opto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</si>
</sst>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lomosto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9888-A433-4440-8A1F-6AD466FAA76D}">
  <dimension ref="A2:I23"/>
  <sheetViews>
    <sheetView tabSelected="1" workbookViewId="0">
      <selection activeCell="H9" sqref="H9"/>
    </sheetView>
  </sheetViews>
  <sheetFormatPr baseColWidth="10" defaultRowHeight="16" x14ac:dyDescent="0.2"/>
  <cols>
    <col min="1" max="1" width="4.1640625" bestFit="1" customWidth="1"/>
    <col min="2" max="2" width="45.33203125" customWidth="1"/>
  </cols>
  <sheetData>
    <row r="2" spans="1:9" x14ac:dyDescent="0.2">
      <c r="B2" t="s">
        <v>0</v>
      </c>
    </row>
    <row r="3" spans="1:9" s="1" customFormat="1" x14ac:dyDescent="0.2">
      <c r="A3" s="1" t="s">
        <v>1</v>
      </c>
      <c r="B3" s="1" t="s">
        <v>43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2">
      <c r="A4">
        <v>1</v>
      </c>
      <c r="B4" t="s">
        <v>9</v>
      </c>
      <c r="C4" t="s">
        <v>10</v>
      </c>
      <c r="D4" t="s">
        <v>11</v>
      </c>
      <c r="E4" s="5" t="s">
        <v>12</v>
      </c>
      <c r="F4">
        <v>13.46</v>
      </c>
      <c r="G4">
        <v>1</v>
      </c>
      <c r="H4" s="4">
        <f t="shared" ref="H4:H13" si="0">F4/G4</f>
        <v>13.46</v>
      </c>
      <c r="I4" s="4">
        <f t="shared" ref="I4:I13" si="1">H4*A4</f>
        <v>13.46</v>
      </c>
    </row>
    <row r="5" spans="1:9" x14ac:dyDescent="0.2">
      <c r="A5">
        <v>1</v>
      </c>
      <c r="B5" t="s">
        <v>13</v>
      </c>
      <c r="C5" t="s">
        <v>10</v>
      </c>
      <c r="D5" s="6" t="s">
        <v>14</v>
      </c>
      <c r="E5" s="5" t="s">
        <v>15</v>
      </c>
      <c r="F5">
        <v>5.75</v>
      </c>
      <c r="G5">
        <v>1</v>
      </c>
      <c r="H5" s="4">
        <f t="shared" si="0"/>
        <v>5.75</v>
      </c>
      <c r="I5" s="4">
        <f t="shared" si="1"/>
        <v>5.75</v>
      </c>
    </row>
    <row r="6" spans="1:9" x14ac:dyDescent="0.2">
      <c r="A6">
        <v>1</v>
      </c>
      <c r="B6" t="s">
        <v>16</v>
      </c>
      <c r="C6" t="s">
        <v>10</v>
      </c>
      <c r="D6" s="6" t="s">
        <v>17</v>
      </c>
      <c r="E6" s="5" t="s">
        <v>18</v>
      </c>
      <c r="F6">
        <v>0.31</v>
      </c>
      <c r="G6">
        <v>1</v>
      </c>
      <c r="H6" s="4">
        <f t="shared" si="0"/>
        <v>0.31</v>
      </c>
      <c r="I6" s="4">
        <f t="shared" si="1"/>
        <v>0.31</v>
      </c>
    </row>
    <row r="7" spans="1:9" x14ac:dyDescent="0.2">
      <c r="A7">
        <v>4</v>
      </c>
      <c r="B7" t="s">
        <v>19</v>
      </c>
      <c r="C7" t="s">
        <v>10</v>
      </c>
      <c r="D7" t="s">
        <v>20</v>
      </c>
      <c r="E7" s="3" t="s">
        <v>21</v>
      </c>
      <c r="F7">
        <v>0.76</v>
      </c>
      <c r="G7">
        <v>1</v>
      </c>
      <c r="H7" s="4">
        <f t="shared" si="0"/>
        <v>0.76</v>
      </c>
      <c r="I7" s="4">
        <f t="shared" si="1"/>
        <v>3.04</v>
      </c>
    </row>
    <row r="8" spans="1:9" x14ac:dyDescent="0.2">
      <c r="A8">
        <v>4</v>
      </c>
      <c r="B8" t="s">
        <v>22</v>
      </c>
      <c r="C8" t="s">
        <v>10</v>
      </c>
      <c r="D8" t="s">
        <v>55</v>
      </c>
      <c r="E8" s="9" t="s">
        <v>54</v>
      </c>
      <c r="F8">
        <v>2.38</v>
      </c>
      <c r="G8">
        <v>1</v>
      </c>
      <c r="H8" s="4">
        <f t="shared" si="0"/>
        <v>2.38</v>
      </c>
      <c r="I8" s="4">
        <f t="shared" si="1"/>
        <v>9.52</v>
      </c>
    </row>
    <row r="9" spans="1:9" x14ac:dyDescent="0.2">
      <c r="A9">
        <v>1</v>
      </c>
      <c r="B9" t="s">
        <v>23</v>
      </c>
      <c r="C9" t="s">
        <v>10</v>
      </c>
      <c r="D9" t="s">
        <v>24</v>
      </c>
      <c r="E9" s="5" t="s">
        <v>25</v>
      </c>
      <c r="F9">
        <v>4.05</v>
      </c>
      <c r="G9">
        <v>1</v>
      </c>
      <c r="H9" s="4">
        <f t="shared" si="0"/>
        <v>4.05</v>
      </c>
      <c r="I9" s="4">
        <f t="shared" si="1"/>
        <v>4.05</v>
      </c>
    </row>
    <row r="10" spans="1:9" x14ac:dyDescent="0.2">
      <c r="A10">
        <v>2</v>
      </c>
      <c r="B10" t="s">
        <v>26</v>
      </c>
      <c r="C10" t="s">
        <v>10</v>
      </c>
      <c r="D10" s="3" t="s">
        <v>27</v>
      </c>
      <c r="E10" s="7" t="s">
        <v>28</v>
      </c>
      <c r="F10">
        <v>0.17</v>
      </c>
      <c r="G10">
        <v>1</v>
      </c>
      <c r="H10" s="4">
        <f>F10/G10</f>
        <v>0.17</v>
      </c>
      <c r="I10" s="4">
        <f>H10*A10</f>
        <v>0.34</v>
      </c>
    </row>
    <row r="11" spans="1:9" x14ac:dyDescent="0.2">
      <c r="A11">
        <v>1</v>
      </c>
      <c r="B11" t="s">
        <v>29</v>
      </c>
      <c r="C11" t="s">
        <v>10</v>
      </c>
      <c r="D11" s="3" t="s">
        <v>30</v>
      </c>
      <c r="E11" s="7" t="s">
        <v>31</v>
      </c>
      <c r="F11">
        <v>0.95</v>
      </c>
      <c r="G11">
        <v>1</v>
      </c>
      <c r="H11" s="4">
        <v>0.95</v>
      </c>
      <c r="I11" s="4">
        <f>H11*A11</f>
        <v>0.95</v>
      </c>
    </row>
    <row r="12" spans="1:9" x14ac:dyDescent="0.2">
      <c r="A12">
        <v>4</v>
      </c>
      <c r="B12" t="s">
        <v>33</v>
      </c>
      <c r="C12" t="s">
        <v>32</v>
      </c>
      <c r="D12" t="s">
        <v>32</v>
      </c>
      <c r="E12" s="3" t="s">
        <v>34</v>
      </c>
      <c r="F12">
        <v>13.41</v>
      </c>
      <c r="G12">
        <v>50</v>
      </c>
      <c r="H12" s="4">
        <f t="shared" si="0"/>
        <v>0.26819999999999999</v>
      </c>
      <c r="I12" s="4">
        <f t="shared" si="1"/>
        <v>1.0728</v>
      </c>
    </row>
    <row r="13" spans="1:9" x14ac:dyDescent="0.2">
      <c r="A13">
        <v>6</v>
      </c>
      <c r="B13" t="s">
        <v>35</v>
      </c>
      <c r="C13" t="s">
        <v>32</v>
      </c>
      <c r="D13" t="s">
        <v>32</v>
      </c>
      <c r="E13" s="3" t="s">
        <v>36</v>
      </c>
      <c r="F13">
        <v>14.05</v>
      </c>
      <c r="G13">
        <v>50</v>
      </c>
      <c r="H13" s="4">
        <f t="shared" si="0"/>
        <v>0.28100000000000003</v>
      </c>
      <c r="I13" s="4">
        <f t="shared" si="1"/>
        <v>1.6860000000000002</v>
      </c>
    </row>
    <row r="14" spans="1:9" x14ac:dyDescent="0.2">
      <c r="A14">
        <v>1</v>
      </c>
      <c r="B14" t="s">
        <v>53</v>
      </c>
      <c r="C14" s="8" t="s">
        <v>42</v>
      </c>
      <c r="D14" t="s">
        <v>41</v>
      </c>
      <c r="E14" s="3"/>
      <c r="F14">
        <v>29.98</v>
      </c>
      <c r="G14">
        <v>1</v>
      </c>
      <c r="H14" s="4">
        <f>F14/G14</f>
        <v>29.98</v>
      </c>
      <c r="I14" s="4">
        <f t="shared" ref="I14:I21" si="2">H14*A14</f>
        <v>29.98</v>
      </c>
    </row>
    <row r="15" spans="1:9" x14ac:dyDescent="0.2">
      <c r="A15">
        <v>1</v>
      </c>
      <c r="B15" t="s">
        <v>44</v>
      </c>
      <c r="C15" t="s">
        <v>46</v>
      </c>
      <c r="D15" t="s">
        <v>50</v>
      </c>
      <c r="E15" t="s">
        <v>49</v>
      </c>
      <c r="F15">
        <v>9.9499999999999993</v>
      </c>
      <c r="G15">
        <v>1</v>
      </c>
      <c r="H15">
        <v>9.9499999999999993</v>
      </c>
      <c r="I15" s="4">
        <f t="shared" si="2"/>
        <v>9.9499999999999993</v>
      </c>
    </row>
    <row r="16" spans="1:9" x14ac:dyDescent="0.2">
      <c r="A16">
        <v>1</v>
      </c>
      <c r="B16" t="s">
        <v>45</v>
      </c>
      <c r="C16" t="s">
        <v>46</v>
      </c>
      <c r="D16" t="s">
        <v>51</v>
      </c>
      <c r="E16" t="s">
        <v>52</v>
      </c>
      <c r="F16">
        <v>9.9499999999999993</v>
      </c>
      <c r="G16">
        <v>1</v>
      </c>
      <c r="H16">
        <v>9.9499999999999993</v>
      </c>
      <c r="I16" s="4">
        <f t="shared" si="2"/>
        <v>9.9499999999999993</v>
      </c>
    </row>
    <row r="17" spans="1:9" x14ac:dyDescent="0.2">
      <c r="A17">
        <v>1</v>
      </c>
      <c r="B17" t="s">
        <v>47</v>
      </c>
      <c r="C17" t="s">
        <v>46</v>
      </c>
      <c r="D17" t="s">
        <v>46</v>
      </c>
      <c r="E17" t="s">
        <v>48</v>
      </c>
      <c r="F17">
        <v>3.95</v>
      </c>
      <c r="G17">
        <v>1</v>
      </c>
      <c r="H17">
        <v>3.95</v>
      </c>
      <c r="I17" s="4">
        <f t="shared" si="2"/>
        <v>3.95</v>
      </c>
    </row>
    <row r="18" spans="1:9" x14ac:dyDescent="0.2">
      <c r="A18">
        <v>1</v>
      </c>
      <c r="B18" t="s">
        <v>37</v>
      </c>
      <c r="E18" s="3"/>
      <c r="F18">
        <v>5</v>
      </c>
      <c r="G18">
        <v>5</v>
      </c>
      <c r="H18" s="4">
        <f>F18/G18</f>
        <v>1</v>
      </c>
      <c r="I18" s="4">
        <f t="shared" si="2"/>
        <v>1</v>
      </c>
    </row>
    <row r="19" spans="1:9" x14ac:dyDescent="0.2">
      <c r="A19">
        <v>1</v>
      </c>
      <c r="B19" t="s">
        <v>38</v>
      </c>
      <c r="E19" s="3"/>
      <c r="F19">
        <v>5</v>
      </c>
      <c r="G19">
        <v>5</v>
      </c>
      <c r="H19" s="4">
        <f>F19/G19</f>
        <v>1</v>
      </c>
      <c r="I19" s="4">
        <f t="shared" si="2"/>
        <v>1</v>
      </c>
    </row>
    <row r="20" spans="1:9" x14ac:dyDescent="0.2">
      <c r="A20">
        <v>1</v>
      </c>
      <c r="B20" t="s">
        <v>39</v>
      </c>
      <c r="E20" s="3"/>
      <c r="F20">
        <v>5</v>
      </c>
      <c r="G20">
        <v>5</v>
      </c>
      <c r="H20" s="4">
        <f>F20/G20</f>
        <v>1</v>
      </c>
      <c r="I20" s="4">
        <f t="shared" si="2"/>
        <v>1</v>
      </c>
    </row>
    <row r="21" spans="1:9" x14ac:dyDescent="0.2">
      <c r="A21">
        <v>4</v>
      </c>
      <c r="B21" t="s">
        <v>40</v>
      </c>
      <c r="E21" s="3"/>
      <c r="F21">
        <v>5</v>
      </c>
      <c r="G21">
        <v>5</v>
      </c>
      <c r="H21" s="4">
        <f>F21/G21</f>
        <v>1</v>
      </c>
      <c r="I21" s="4">
        <f t="shared" si="2"/>
        <v>4</v>
      </c>
    </row>
    <row r="23" spans="1:9" x14ac:dyDescent="0.2">
      <c r="F23">
        <f>SUM(F4:F21)</f>
        <v>129.12</v>
      </c>
      <c r="I23" s="4">
        <f>SUM(I4:I21)</f>
        <v>101.00880000000001</v>
      </c>
    </row>
  </sheetData>
  <hyperlinks>
    <hyperlink ref="C14" r:id="rId1" display="https://belomostore.com" xr:uid="{83A81215-F7F6-2A4A-AFD2-1B16CB6731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2020-04-20T12:54:04Z</dcterms:created>
  <dcterms:modified xsi:type="dcterms:W3CDTF">2020-11-21T14:31:04Z</dcterms:modified>
</cp:coreProperties>
</file>